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270" windowHeight="85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3" i="1"/>
  <c r="F34" l="1"/>
  <c r="G64" i="2"/>
  <c r="M60"/>
  <c r="M59"/>
  <c r="M55"/>
  <c r="M53"/>
  <c r="M52"/>
  <c r="M51"/>
  <c r="M50"/>
  <c r="M47"/>
  <c r="M45"/>
  <c r="M44"/>
  <c r="M43"/>
  <c r="M42"/>
  <c r="M41"/>
  <c r="M40"/>
  <c r="M39"/>
  <c r="M38"/>
  <c r="M37"/>
  <c r="M34"/>
  <c r="M33"/>
  <c r="M31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4"/>
  <c r="K63"/>
  <c r="K62"/>
  <c r="K59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7"/>
  <c r="K16"/>
  <c r="K15"/>
  <c r="K14"/>
  <c r="K13"/>
  <c r="K12"/>
  <c r="K11"/>
  <c r="K10"/>
  <c r="K9"/>
  <c r="K8"/>
  <c r="K7"/>
  <c r="K6"/>
  <c r="K5"/>
  <c r="K4"/>
  <c r="I63"/>
  <c r="I62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64" s="1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M64" l="1"/>
  <c r="K64"/>
</calcChain>
</file>

<file path=xl/sharedStrings.xml><?xml version="1.0" encoding="utf-8"?>
<sst xmlns="http://schemas.openxmlformats.org/spreadsheetml/2006/main" count="299" uniqueCount="192">
  <si>
    <t>Качественные и технические характеристики объекта закупки</t>
  </si>
  <si>
    <t xml:space="preserve">Бумага </t>
  </si>
  <si>
    <t>офисная А4 500 листов</t>
  </si>
  <si>
    <t>пачки</t>
  </si>
  <si>
    <t>для факса</t>
  </si>
  <si>
    <t>рулон</t>
  </si>
  <si>
    <t xml:space="preserve">куб </t>
  </si>
  <si>
    <t>упаковка</t>
  </si>
  <si>
    <t>куб  с липким слоем</t>
  </si>
  <si>
    <t>Закладки</t>
  </si>
  <si>
    <t>клейкие пластиковые</t>
  </si>
  <si>
    <t xml:space="preserve">Тетрадь </t>
  </si>
  <si>
    <t>клетка 48 листов</t>
  </si>
  <si>
    <t>шт</t>
  </si>
  <si>
    <t>Книга конторская</t>
  </si>
  <si>
    <t xml:space="preserve">Книга конторская </t>
  </si>
  <si>
    <t xml:space="preserve">Ручка </t>
  </si>
  <si>
    <t>шариковая черная</t>
  </si>
  <si>
    <t>шариковая синяя</t>
  </si>
  <si>
    <t xml:space="preserve">Ручки </t>
  </si>
  <si>
    <t>гелевые черные</t>
  </si>
  <si>
    <t>гелевые   синие</t>
  </si>
  <si>
    <t>Ручки гелевые красные</t>
  </si>
  <si>
    <t>гелевые красные</t>
  </si>
  <si>
    <t xml:space="preserve">Карандаш </t>
  </si>
  <si>
    <t>простой с ластиком</t>
  </si>
  <si>
    <t xml:space="preserve">Точилка </t>
  </si>
  <si>
    <t>механическая с контейнером</t>
  </si>
  <si>
    <t xml:space="preserve">Линейка </t>
  </si>
  <si>
    <t>металлическая 30 см</t>
  </si>
  <si>
    <t>Ластик</t>
  </si>
  <si>
    <t>стирательный</t>
  </si>
  <si>
    <t xml:space="preserve">Скрепки  </t>
  </si>
  <si>
    <t>25 мм</t>
  </si>
  <si>
    <t xml:space="preserve">Скрепки </t>
  </si>
  <si>
    <t>28 мм</t>
  </si>
  <si>
    <t>50 мм</t>
  </si>
  <si>
    <t xml:space="preserve">Биндер </t>
  </si>
  <si>
    <t>19 мм</t>
  </si>
  <si>
    <t>41 мм</t>
  </si>
  <si>
    <t xml:space="preserve">Степлер </t>
  </si>
  <si>
    <t>24/6</t>
  </si>
  <si>
    <t>№10</t>
  </si>
  <si>
    <t xml:space="preserve">Скобы </t>
  </si>
  <si>
    <t>№12</t>
  </si>
  <si>
    <t>№24/6</t>
  </si>
  <si>
    <t>Антистеплер</t>
  </si>
  <si>
    <t>для скоб№10</t>
  </si>
  <si>
    <t xml:space="preserve">Клей </t>
  </si>
  <si>
    <t>ПВА 100 гр</t>
  </si>
  <si>
    <t xml:space="preserve">карандаш </t>
  </si>
  <si>
    <t>Скотч</t>
  </si>
  <si>
    <t>широкий</t>
  </si>
  <si>
    <t xml:space="preserve">Скотч </t>
  </si>
  <si>
    <t>средний</t>
  </si>
  <si>
    <t xml:space="preserve">Корректор </t>
  </si>
  <si>
    <t>с кисточкой</t>
  </si>
  <si>
    <t>ленточный ( 8м)</t>
  </si>
  <si>
    <t>ручка</t>
  </si>
  <si>
    <t>Текстовыделитель</t>
  </si>
  <si>
    <t>для выделения текста</t>
  </si>
  <si>
    <t>уп.</t>
  </si>
  <si>
    <t>Ножницы</t>
  </si>
  <si>
    <t>175 мм</t>
  </si>
  <si>
    <t xml:space="preserve">Нож канцелярский </t>
  </si>
  <si>
    <t>18 мм</t>
  </si>
  <si>
    <t xml:space="preserve">Папка сегригатор </t>
  </si>
  <si>
    <t>8 см</t>
  </si>
  <si>
    <t xml:space="preserve">Скоросшиватель </t>
  </si>
  <si>
    <t>картонный</t>
  </si>
  <si>
    <t xml:space="preserve">Папка </t>
  </si>
  <si>
    <t>уголок</t>
  </si>
  <si>
    <t xml:space="preserve">Папка скоросшиватель </t>
  </si>
  <si>
    <t>для файлов</t>
  </si>
  <si>
    <t>конверт на кнопке</t>
  </si>
  <si>
    <t>с завязками</t>
  </si>
  <si>
    <t>прозрачная с планкой-зажимом</t>
  </si>
  <si>
    <t>с файлами 40л</t>
  </si>
  <si>
    <t>с файлами 60 л</t>
  </si>
  <si>
    <t xml:space="preserve">Файлы </t>
  </si>
  <si>
    <t>100 шт</t>
  </si>
  <si>
    <t xml:space="preserve">Дырокол </t>
  </si>
  <si>
    <t>35 листов</t>
  </si>
  <si>
    <t xml:space="preserve">Фотобумага </t>
  </si>
  <si>
    <t>180 gsm</t>
  </si>
  <si>
    <t xml:space="preserve">Корзина для бумаги </t>
  </si>
  <si>
    <t>пластмассовая</t>
  </si>
  <si>
    <t>Нитки</t>
  </si>
  <si>
    <t xml:space="preserve"> шелковые для архива</t>
  </si>
  <si>
    <t xml:space="preserve">Шпагат </t>
  </si>
  <si>
    <t>неармированный, полированный</t>
  </si>
  <si>
    <t>Подушка увлажнитель для пальцев рук</t>
  </si>
  <si>
    <t>поролон</t>
  </si>
  <si>
    <t>Штемпельная краска</t>
  </si>
  <si>
    <t xml:space="preserve">для заправки печатей синие </t>
  </si>
  <si>
    <t xml:space="preserve">Портфель для документов секретная часть </t>
  </si>
  <si>
    <t xml:space="preserve">пластиковый на застежке </t>
  </si>
  <si>
    <t>контейнер с чернилами</t>
  </si>
  <si>
    <t xml:space="preserve"> для принтера  Epson</t>
  </si>
  <si>
    <t>набор</t>
  </si>
  <si>
    <t>Приветственный адрес</t>
  </si>
  <si>
    <t>плотная основа</t>
  </si>
  <si>
    <t>Калькулятор</t>
  </si>
  <si>
    <t>настольный, пластиковый</t>
  </si>
  <si>
    <t>№ п/п</t>
  </si>
  <si>
    <t>Поля для заполнения</t>
  </si>
  <si>
    <t>1. Общая информация о закупке</t>
  </si>
  <si>
    <t>1.</t>
  </si>
  <si>
    <t>Номер извещения (номер закупки согласно утверженному Плану закупок)</t>
  </si>
  <si>
    <t>Предмет закупки</t>
  </si>
  <si>
    <t xml:space="preserve">Наименование группы товаров (работ,услуг) </t>
  </si>
  <si>
    <t>Дата размещения извещения</t>
  </si>
  <si>
    <t>2. Сведения о заказчике</t>
  </si>
  <si>
    <t>Наименование заказчика</t>
  </si>
  <si>
    <t>Место нахождения</t>
  </si>
  <si>
    <t>Почтовый адрес</t>
  </si>
  <si>
    <t>Адрес электронной почты</t>
  </si>
  <si>
    <t>Номер контактного телефона</t>
  </si>
  <si>
    <t>3. Информация о процедуре закупки</t>
  </si>
  <si>
    <t>Место подачи заявки</t>
  </si>
  <si>
    <t>Порядок подачи заявок</t>
  </si>
  <si>
    <t>Дата и время проведения закупки</t>
  </si>
  <si>
    <t xml:space="preserve">Место проведения закупки (сайт глобальной сети Интернет - в случае осуществления закупки путем проведения открытого аукциона в электронной форме) </t>
  </si>
  <si>
    <t>-</t>
  </si>
  <si>
    <t>4. Начальная (максимальная) цена контракта</t>
  </si>
  <si>
    <t>Валюта</t>
  </si>
  <si>
    <t>Источник финансирования</t>
  </si>
  <si>
    <t>Еденица измерения</t>
  </si>
  <si>
    <t>Количество</t>
  </si>
  <si>
    <t>Предмет закупки и его описание</t>
  </si>
  <si>
    <t xml:space="preserve">Дополнительные требования к предмету (объекту) закупки </t>
  </si>
  <si>
    <t>Иная информация,позволяющая участникам закупки правильно сформировать и представить заявки на участие в закупке</t>
  </si>
  <si>
    <t>Условия об ответственности за неисполнение или ненадлежащее исполнение принимаемых на себя участниками закупок обязательств</t>
  </si>
  <si>
    <t>Требования к гарантийным обязательствам,представляемым поставщиком (подрядчиком,исполнителем) в отношении поставляемых товаров (работ,услуг)</t>
  </si>
  <si>
    <t>Информация о месте доставки товара,месте выполнения работы или оказания услуги</t>
  </si>
  <si>
    <t>Условия транспортировки и хранения</t>
  </si>
  <si>
    <t>Порядок оценки заявок,окончательных предложений участников закупки и критерии этой оценки ( в случае определения поставщика товаров,работ,услуг методом проведения запроса предложений)</t>
  </si>
  <si>
    <t>Начальная (максимальная) цена контракта</t>
  </si>
  <si>
    <t>5. Информация о предмете (объекте) закупки</t>
  </si>
  <si>
    <t>Наименование товара</t>
  </si>
  <si>
    <t>Начальная (максимальная) цена</t>
  </si>
  <si>
    <t>Начальная максимальная цена контракта (начальная максимальная цена лота), цена контракта, заключаемого с единственным поставщиком (подрядчиком, исполнителем), рубли</t>
  </si>
  <si>
    <t>6. Преимущества,требования к участникам закупки</t>
  </si>
  <si>
    <t>Преимущества (отечественный производитель; учреждения и организации уголовно-исполнительной системы, а также организации,применяющие труд инвалидов)</t>
  </si>
  <si>
    <t>Требования к участникам и перечень документов,которые должны быть представлены</t>
  </si>
  <si>
    <t>7. Условия контракта</t>
  </si>
  <si>
    <t>Рубль ПМР</t>
  </si>
  <si>
    <t>Наименование</t>
  </si>
  <si>
    <t>клетка 80 листов</t>
  </si>
  <si>
    <t>клетка 96 л в толстом переплете</t>
  </si>
  <si>
    <t>Стерлинг</t>
  </si>
  <si>
    <t>ИП Обертун</t>
  </si>
  <si>
    <t>ООО"Шериф"</t>
  </si>
  <si>
    <t>Итого  Сетрлинг</t>
  </si>
  <si>
    <t>Итого:</t>
  </si>
  <si>
    <t xml:space="preserve">Итого ИП Обертун </t>
  </si>
  <si>
    <t>Итого  ООО"Шериф"</t>
  </si>
  <si>
    <t>ИТОГО:</t>
  </si>
  <si>
    <t>Извещение закупки товаров,работ,услуг для обеспечения государтвенных нужд</t>
  </si>
  <si>
    <t>Используемый способ определения поставщика (подрядчика,исполнителя)</t>
  </si>
  <si>
    <t>Запрос предложений</t>
  </si>
  <si>
    <t xml:space="preserve">Дата и время начала подачи заявок </t>
  </si>
  <si>
    <t>Дата и время окончания подачи заявок</t>
  </si>
  <si>
    <t>Порядок оценки заявок, окончательных предложений участников закупки осуществляется в соответствии с Постановлением Правительства Приднестровской Молдавской Республики от 25 марта 2020 года № 78 "Об утверждении Порядка оценки заявок, окончательных предложений участников закупки при проведении запроса предложений". Критерием оценки заявки, окончательного предложения участника закупки является цена контракта (удельный вес критерия - 100%)</t>
  </si>
  <si>
    <t>Возможные условия оплаты</t>
  </si>
  <si>
    <t>Начальная максимальная цена контракта, рубли</t>
  </si>
  <si>
    <t>Заявка должна быть оформлена в соответствии с требованиями, предусмотренными Распоряжением Правительства Приднестровской Молдавской Республики от 25 марта 2020 года № 198р "Об утверждении формы заявок участников закупки" и требованиями, указанными в документации о проведении запроса предложений</t>
  </si>
  <si>
    <t>а) отсутствие проведения ликвидации участника закупки – юридического лица и отсутствие дела о банкротстве (выписка из Единого государственного реестра юридических лиц);
б) отсутствие решения уполномоченного органа о приостановлении деятельности участника закупки в порядке, установленном действующим законодательством Приднестровской Молдавской Республики, на дату подачи заявки на участие в закупке (выписка из Единого государственного реестра юридических лиц);
в) отсутствие у участника закупки недоимки по налогам, сборам, задолженности по иным обязательным платежам в бюджеты (за исключением сумм, на которые предоставлены отсрочка, рассрочка, которые реструктурированы, по которым имеется вступившее в законную силу решение суда о признании обязанности заявителя по уплате этих сумм исполненной или которые признаны безнадежными к взысканию) (справка налоговых органов об отсутствии недоимки по налогам, сборам, задолженности по иным обязательным платежам в бюджеты).
г) копии учредительных документов участника закупки (для юридических лиц);
д) документ, подтверждающий полномочия лица на осуществление
действий от имени участника закупки;</t>
  </si>
  <si>
    <t xml:space="preserve">устанавливаются в соответствии с разделом 5 "Ответственность сторон" проекта Контракта на поставку товара </t>
  </si>
  <si>
    <t>Заявки подаются в письменной форме, в запечатанном конверте, либо в форме электронного документа, не позволяющим просматривать содержание заявки до вскрытия конверта либо до открытия доступа к поданным в форме электронного документа заявкам</t>
  </si>
  <si>
    <t>Преимущества предоставляются:
а) учреждениям и организациям уголовно-исполнительной системы, в том числе организациям любых форм собственности, использующим труд лиц, осужденных к лишению свободы, и (или) лиц, содержащихся в лечебно-трудовых профилакториях;
б) организациям, применяющим труд инвалидов;
в) отечественным производителям, в соответствии со статьями 19, 20 Закона Приднестровской Молдавской Республики от 26 ноября 2018 года № 318-З-VI "О закупках в Приднестровской Молдавской Республики"</t>
  </si>
  <si>
    <t xml:space="preserve">Сроки поставки товара </t>
  </si>
  <si>
    <t xml:space="preserve"> </t>
  </si>
  <si>
    <t xml:space="preserve">Оплата производится по факту получения товара </t>
  </si>
  <si>
    <t>Полиграфическое исполнение журнала "Экономика Приднестровья"</t>
  </si>
  <si>
    <t>экз.</t>
  </si>
  <si>
    <t>Прочие текущие расходы на закупку товаров и оплату услуг</t>
  </si>
  <si>
    <t>Издательские услуги</t>
  </si>
  <si>
    <t>г.Тирасполь, ул. Свердлова. 57</t>
  </si>
  <si>
    <t>В течение 10 (десяти) рабочих дней с момента сдачи оригинал-макета в печать</t>
  </si>
  <si>
    <t>г.Тирасполь, ул.25 Октября,100 (конференц-зал)</t>
  </si>
  <si>
    <t xml:space="preserve">Расходы от оказания платных услуг и иной приносящей доход деятельности </t>
  </si>
  <si>
    <t>Формат 60х84 1/8       Объем 8 печ. л. (48 стр) Тираж   100 экз./мес.     Красочность 4+4      Обложка 4+0 кр.                        Бумага  мелованная:       внутри - 115 г/м2         обложка - 250-300 г/м2</t>
  </si>
  <si>
    <t>13 июля 2021 года</t>
  </si>
  <si>
    <t>13 июля  2021 года  11-00 часов</t>
  </si>
  <si>
    <t>20 июля 2021 года 10-00</t>
  </si>
  <si>
    <t xml:space="preserve"> Министерство экономического развития Приднестровской Молдавской Республики (ГУ "ГИИЦ")</t>
  </si>
  <si>
    <t>г. Тирасполь, ул. Свердлова, 57</t>
  </si>
  <si>
    <t>economy.centre@gmail.com</t>
  </si>
  <si>
    <t xml:space="preserve"> 533 9 74 70</t>
  </si>
  <si>
    <t>г. Тирасполь, ул. 25 Октября, 100  (канцелярия)</t>
  </si>
  <si>
    <t>20 июля  2021 года 11-00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</si>
</sst>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#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wrapText="1"/>
    </xf>
    <xf numFmtId="3" fontId="0" fillId="0" borderId="0" xfId="0" applyNumberFormat="1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8" fillId="2" borderId="4" xfId="0" applyFont="1" applyFill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/>
    <xf numFmtId="3" fontId="1" fillId="0" borderId="4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8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2" xfId="1" applyBorder="1" applyAlignment="1" applyProtection="1">
      <alignment horizontal="center" wrapText="1"/>
    </xf>
    <xf numFmtId="0" fontId="4" fillId="0" borderId="8" xfId="1" applyBorder="1" applyAlignment="1" applyProtection="1">
      <alignment horizontal="center" wrapText="1"/>
    </xf>
    <xf numFmtId="0" fontId="4" fillId="0" borderId="3" xfId="1" applyBorder="1" applyAlignment="1" applyProtection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onomy.centr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0"/>
  <sheetViews>
    <sheetView tabSelected="1" zoomScale="80" zoomScaleNormal="80" workbookViewId="0">
      <selection activeCell="K26" sqref="K26"/>
    </sheetView>
  </sheetViews>
  <sheetFormatPr defaultRowHeight="15"/>
  <cols>
    <col min="1" max="1" width="5.140625" style="13" customWidth="1"/>
    <col min="2" max="2" width="46.28515625" customWidth="1"/>
    <col min="3" max="3" width="24.85546875" customWidth="1"/>
    <col min="4" max="4" width="12.7109375" customWidth="1"/>
    <col min="5" max="5" width="11" customWidth="1"/>
    <col min="6" max="6" width="19.7109375" style="13" customWidth="1"/>
  </cols>
  <sheetData>
    <row r="1" spans="1:11" ht="33" customHeight="1">
      <c r="A1" s="61" t="s">
        <v>158</v>
      </c>
      <c r="B1" s="61"/>
      <c r="C1" s="61"/>
      <c r="D1" s="61"/>
      <c r="E1" s="61"/>
      <c r="F1" s="61"/>
    </row>
    <row r="3" spans="1:11" ht="29.25" customHeight="1">
      <c r="A3" s="32" t="s">
        <v>104</v>
      </c>
      <c r="B3" s="33" t="s">
        <v>147</v>
      </c>
      <c r="C3" s="68" t="s">
        <v>105</v>
      </c>
      <c r="D3" s="69"/>
      <c r="E3" s="69"/>
      <c r="F3" s="70"/>
    </row>
    <row r="4" spans="1:11">
      <c r="A4" s="33">
        <v>1</v>
      </c>
      <c r="B4" s="33">
        <v>2</v>
      </c>
      <c r="C4" s="68">
        <v>3</v>
      </c>
      <c r="D4" s="69"/>
      <c r="E4" s="69"/>
      <c r="F4" s="70"/>
    </row>
    <row r="5" spans="1:11">
      <c r="A5" s="33"/>
      <c r="B5" s="36" t="s">
        <v>106</v>
      </c>
      <c r="C5" s="71"/>
      <c r="D5" s="72"/>
      <c r="E5" s="72"/>
      <c r="F5" s="73"/>
    </row>
    <row r="6" spans="1:11" ht="30.75" thickBot="1">
      <c r="A6" s="41" t="s">
        <v>107</v>
      </c>
      <c r="B6" s="30" t="s">
        <v>108</v>
      </c>
      <c r="C6" s="74">
        <v>1</v>
      </c>
      <c r="D6" s="75"/>
      <c r="E6" s="75"/>
      <c r="F6" s="76"/>
    </row>
    <row r="7" spans="1:11" ht="30" customHeight="1">
      <c r="A7" s="33">
        <v>2</v>
      </c>
      <c r="B7" s="30" t="s">
        <v>159</v>
      </c>
      <c r="C7" s="74" t="s">
        <v>160</v>
      </c>
      <c r="D7" s="77"/>
      <c r="E7" s="77"/>
      <c r="F7" s="78"/>
      <c r="K7" s="59"/>
    </row>
    <row r="8" spans="1:11" ht="15.75" customHeight="1">
      <c r="A8" s="33">
        <v>3</v>
      </c>
      <c r="B8" s="30" t="s">
        <v>109</v>
      </c>
      <c r="C8" s="88" t="s">
        <v>176</v>
      </c>
      <c r="D8" s="89"/>
      <c r="E8" s="89"/>
      <c r="F8" s="90"/>
      <c r="K8" s="60"/>
    </row>
    <row r="9" spans="1:11" ht="29.25" customHeight="1">
      <c r="A9" s="33">
        <v>4</v>
      </c>
      <c r="B9" s="30" t="s">
        <v>110</v>
      </c>
      <c r="C9" s="74" t="s">
        <v>177</v>
      </c>
      <c r="D9" s="75"/>
      <c r="E9" s="75"/>
      <c r="F9" s="76"/>
    </row>
    <row r="10" spans="1:11" ht="18.75" customHeight="1">
      <c r="A10" s="33">
        <v>5</v>
      </c>
      <c r="B10" s="30" t="s">
        <v>111</v>
      </c>
      <c r="C10" s="68" t="s">
        <v>183</v>
      </c>
      <c r="D10" s="69"/>
      <c r="E10" s="69"/>
      <c r="F10" s="70"/>
    </row>
    <row r="11" spans="1:11">
      <c r="A11" s="33"/>
      <c r="B11" s="36" t="s">
        <v>112</v>
      </c>
      <c r="C11" s="71"/>
      <c r="D11" s="72"/>
      <c r="E11" s="72"/>
      <c r="F11" s="73"/>
    </row>
    <row r="12" spans="1:11" ht="47.25" customHeight="1">
      <c r="A12" s="33">
        <v>1</v>
      </c>
      <c r="B12" s="30" t="s">
        <v>113</v>
      </c>
      <c r="C12" s="68" t="s">
        <v>186</v>
      </c>
      <c r="D12" s="69"/>
      <c r="E12" s="69"/>
      <c r="F12" s="70"/>
    </row>
    <row r="13" spans="1:11" ht="18.75" customHeight="1">
      <c r="A13" s="33">
        <v>2</v>
      </c>
      <c r="B13" s="30" t="s">
        <v>114</v>
      </c>
      <c r="C13" s="68" t="s">
        <v>187</v>
      </c>
      <c r="D13" s="69"/>
      <c r="E13" s="69"/>
      <c r="F13" s="70"/>
    </row>
    <row r="14" spans="1:11" ht="19.5" customHeight="1">
      <c r="A14" s="33">
        <v>3</v>
      </c>
      <c r="B14" s="30" t="s">
        <v>115</v>
      </c>
      <c r="C14" s="68" t="s">
        <v>187</v>
      </c>
      <c r="D14" s="69"/>
      <c r="E14" s="69"/>
      <c r="F14" s="70"/>
    </row>
    <row r="15" spans="1:11" ht="16.5" customHeight="1">
      <c r="A15" s="33">
        <v>4</v>
      </c>
      <c r="B15" s="30" t="s">
        <v>116</v>
      </c>
      <c r="C15" s="79" t="s">
        <v>188</v>
      </c>
      <c r="D15" s="80"/>
      <c r="E15" s="80"/>
      <c r="F15" s="81"/>
    </row>
    <row r="16" spans="1:11">
      <c r="A16" s="33">
        <v>5</v>
      </c>
      <c r="B16" s="30" t="s">
        <v>117</v>
      </c>
      <c r="C16" s="68" t="s">
        <v>189</v>
      </c>
      <c r="D16" s="69"/>
      <c r="E16" s="69"/>
      <c r="F16" s="70"/>
    </row>
    <row r="17" spans="1:10">
      <c r="A17" s="33"/>
      <c r="B17" s="36" t="s">
        <v>118</v>
      </c>
      <c r="C17" s="71"/>
      <c r="D17" s="72"/>
      <c r="E17" s="72"/>
      <c r="F17" s="73"/>
    </row>
    <row r="18" spans="1:10" ht="22.5" customHeight="1">
      <c r="A18" s="41">
        <v>1</v>
      </c>
      <c r="B18" s="53" t="s">
        <v>161</v>
      </c>
      <c r="C18" s="91" t="s">
        <v>184</v>
      </c>
      <c r="D18" s="92"/>
      <c r="E18" s="92"/>
      <c r="F18" s="93"/>
    </row>
    <row r="19" spans="1:10" ht="21.75" customHeight="1">
      <c r="A19" s="41">
        <v>2</v>
      </c>
      <c r="B19" s="53" t="s">
        <v>162</v>
      </c>
      <c r="C19" s="91" t="s">
        <v>185</v>
      </c>
      <c r="D19" s="92"/>
      <c r="E19" s="92"/>
      <c r="F19" s="93"/>
    </row>
    <row r="20" spans="1:10" ht="16.5" customHeight="1">
      <c r="A20" s="33">
        <v>3</v>
      </c>
      <c r="B20" s="30" t="s">
        <v>119</v>
      </c>
      <c r="C20" s="68" t="s">
        <v>190</v>
      </c>
      <c r="D20" s="69"/>
      <c r="E20" s="69"/>
      <c r="F20" s="70"/>
    </row>
    <row r="21" spans="1:10" ht="77.25" customHeight="1">
      <c r="A21" s="33">
        <v>4</v>
      </c>
      <c r="B21" s="30" t="s">
        <v>120</v>
      </c>
      <c r="C21" s="68" t="s">
        <v>169</v>
      </c>
      <c r="D21" s="69"/>
      <c r="E21" s="69"/>
      <c r="F21" s="70"/>
    </row>
    <row r="22" spans="1:10" ht="15" customHeight="1">
      <c r="A22" s="33">
        <v>5</v>
      </c>
      <c r="B22" s="30" t="s">
        <v>121</v>
      </c>
      <c r="C22" s="94" t="s">
        <v>191</v>
      </c>
      <c r="D22" s="95"/>
      <c r="E22" s="95"/>
      <c r="F22" s="96"/>
    </row>
    <row r="23" spans="1:10" ht="61.5" customHeight="1">
      <c r="A23" s="41">
        <v>6</v>
      </c>
      <c r="B23" s="30" t="s">
        <v>122</v>
      </c>
      <c r="C23" s="74" t="s">
        <v>180</v>
      </c>
      <c r="D23" s="75"/>
      <c r="E23" s="75"/>
      <c r="F23" s="76"/>
    </row>
    <row r="24" spans="1:10" ht="130.5" customHeight="1">
      <c r="A24" s="41">
        <v>7</v>
      </c>
      <c r="B24" s="52" t="s">
        <v>136</v>
      </c>
      <c r="C24" s="85" t="s">
        <v>163</v>
      </c>
      <c r="D24" s="86"/>
      <c r="E24" s="86"/>
      <c r="F24" s="87"/>
    </row>
    <row r="25" spans="1:10" ht="28.5" customHeight="1">
      <c r="A25" s="33"/>
      <c r="B25" s="36" t="s">
        <v>124</v>
      </c>
      <c r="C25" s="97"/>
      <c r="D25" s="97"/>
      <c r="E25" s="97"/>
      <c r="F25" s="97"/>
    </row>
    <row r="26" spans="1:10" ht="27.75" customHeight="1">
      <c r="A26" s="56" t="s">
        <v>172</v>
      </c>
      <c r="B26" s="30" t="s">
        <v>137</v>
      </c>
      <c r="C26" s="82">
        <v>88000</v>
      </c>
      <c r="D26" s="83"/>
      <c r="E26" s="83"/>
      <c r="F26" s="84"/>
    </row>
    <row r="27" spans="1:10" ht="15" customHeight="1">
      <c r="A27" s="33">
        <v>2</v>
      </c>
      <c r="B27" s="30" t="s">
        <v>125</v>
      </c>
      <c r="C27" s="68" t="s">
        <v>146</v>
      </c>
      <c r="D27" s="69"/>
      <c r="E27" s="69"/>
      <c r="F27" s="70"/>
    </row>
    <row r="28" spans="1:10" ht="27" customHeight="1">
      <c r="A28" s="33">
        <v>3</v>
      </c>
      <c r="B28" s="30" t="s">
        <v>126</v>
      </c>
      <c r="C28" s="68" t="s">
        <v>181</v>
      </c>
      <c r="D28" s="69"/>
      <c r="E28" s="69"/>
      <c r="F28" s="70"/>
    </row>
    <row r="29" spans="1:10" ht="54" customHeight="1">
      <c r="A29" s="41">
        <v>4</v>
      </c>
      <c r="B29" s="53" t="s">
        <v>164</v>
      </c>
      <c r="C29" s="68" t="s">
        <v>173</v>
      </c>
      <c r="D29" s="69"/>
      <c r="E29" s="69"/>
      <c r="F29" s="70"/>
    </row>
    <row r="30" spans="1:10" ht="30">
      <c r="A30" s="33"/>
      <c r="B30" s="36" t="s">
        <v>138</v>
      </c>
      <c r="C30" s="71"/>
      <c r="D30" s="72"/>
      <c r="E30" s="72"/>
      <c r="F30" s="73"/>
      <c r="G30" s="14"/>
      <c r="H30" s="14"/>
    </row>
    <row r="31" spans="1:10" ht="15.75">
      <c r="A31" s="33">
        <v>1</v>
      </c>
      <c r="B31" s="30" t="s">
        <v>129</v>
      </c>
      <c r="C31" s="98"/>
      <c r="D31" s="99"/>
      <c r="E31" s="99"/>
      <c r="F31" s="100"/>
      <c r="G31" s="21"/>
      <c r="H31" s="31"/>
    </row>
    <row r="32" spans="1:10" ht="77.25" customHeight="1">
      <c r="B32" s="58" t="s">
        <v>147</v>
      </c>
      <c r="C32" s="37" t="s">
        <v>0</v>
      </c>
      <c r="D32" s="54" t="s">
        <v>127</v>
      </c>
      <c r="E32" s="54" t="s">
        <v>128</v>
      </c>
      <c r="F32" s="37" t="s">
        <v>165</v>
      </c>
      <c r="G32" s="35"/>
      <c r="H32" s="31"/>
      <c r="J32" s="57"/>
    </row>
    <row r="33" spans="1:8" ht="155.25" customHeight="1">
      <c r="A33" s="41">
        <v>1</v>
      </c>
      <c r="B33" s="58" t="s">
        <v>174</v>
      </c>
      <c r="C33" s="2" t="s">
        <v>182</v>
      </c>
      <c r="D33" s="3" t="s">
        <v>175</v>
      </c>
      <c r="E33" s="4">
        <v>1466</v>
      </c>
      <c r="F33" s="55">
        <f>C26</f>
        <v>88000</v>
      </c>
      <c r="G33" s="21"/>
      <c r="H33" s="31"/>
    </row>
    <row r="34" spans="1:8" ht="22.5" customHeight="1">
      <c r="A34" s="40"/>
      <c r="B34" s="51" t="s">
        <v>157</v>
      </c>
      <c r="C34" s="2"/>
      <c r="D34" s="3"/>
      <c r="E34" s="4"/>
      <c r="F34" s="50">
        <f>SUM(F33:F33)</f>
        <v>88000</v>
      </c>
      <c r="G34" s="21"/>
      <c r="H34" s="31"/>
    </row>
    <row r="35" spans="1:8" s="14" customFormat="1" ht="31.5">
      <c r="A35" s="2">
        <v>3</v>
      </c>
      <c r="B35" s="2" t="s">
        <v>130</v>
      </c>
      <c r="C35" s="101" t="s">
        <v>123</v>
      </c>
      <c r="D35" s="101"/>
      <c r="E35" s="101"/>
      <c r="F35" s="101"/>
    </row>
    <row r="36" spans="1:8" s="14" customFormat="1" ht="100.5" customHeight="1">
      <c r="A36" s="2">
        <v>4</v>
      </c>
      <c r="B36" s="2" t="s">
        <v>131</v>
      </c>
      <c r="C36" s="62" t="s">
        <v>166</v>
      </c>
      <c r="D36" s="63"/>
      <c r="E36" s="63"/>
      <c r="F36" s="64"/>
    </row>
    <row r="37" spans="1:8" s="14" customFormat="1" ht="31.5">
      <c r="A37" s="2"/>
      <c r="B37" s="2" t="s">
        <v>142</v>
      </c>
      <c r="C37" s="65" t="s">
        <v>123</v>
      </c>
      <c r="D37" s="66"/>
      <c r="E37" s="66"/>
      <c r="F37" s="67"/>
    </row>
    <row r="38" spans="1:8" s="14" customFormat="1" ht="166.5" customHeight="1">
      <c r="A38" s="2">
        <v>1</v>
      </c>
      <c r="B38" s="2" t="s">
        <v>143</v>
      </c>
      <c r="C38" s="62" t="s">
        <v>170</v>
      </c>
      <c r="D38" s="63"/>
      <c r="E38" s="63"/>
      <c r="F38" s="64"/>
    </row>
    <row r="39" spans="1:8" s="14" customFormat="1" ht="371.25" customHeight="1">
      <c r="A39" s="2">
        <v>2</v>
      </c>
      <c r="B39" s="2" t="s">
        <v>144</v>
      </c>
      <c r="C39" s="62" t="s">
        <v>167</v>
      </c>
      <c r="D39" s="63"/>
      <c r="E39" s="63"/>
      <c r="F39" s="64"/>
    </row>
    <row r="40" spans="1:8" s="14" customFormat="1" ht="63">
      <c r="A40" s="2">
        <v>3</v>
      </c>
      <c r="B40" s="2" t="s">
        <v>132</v>
      </c>
      <c r="C40" s="62" t="s">
        <v>168</v>
      </c>
      <c r="D40" s="63"/>
      <c r="E40" s="63"/>
      <c r="F40" s="64"/>
    </row>
    <row r="41" spans="1:8" s="14" customFormat="1" ht="78.75">
      <c r="A41" s="2">
        <v>4</v>
      </c>
      <c r="B41" s="2" t="s">
        <v>133</v>
      </c>
      <c r="C41" s="62" t="s">
        <v>123</v>
      </c>
      <c r="D41" s="63"/>
      <c r="E41" s="63"/>
      <c r="F41" s="64"/>
    </row>
    <row r="42" spans="1:8" s="14" customFormat="1" ht="15.75">
      <c r="A42" s="2"/>
      <c r="B42" s="39" t="s">
        <v>145</v>
      </c>
      <c r="C42" s="62"/>
      <c r="D42" s="63"/>
      <c r="E42" s="63"/>
      <c r="F42" s="64"/>
    </row>
    <row r="43" spans="1:8" s="14" customFormat="1" ht="33" customHeight="1">
      <c r="A43" s="2">
        <v>1</v>
      </c>
      <c r="B43" s="2" t="s">
        <v>134</v>
      </c>
      <c r="C43" s="65" t="s">
        <v>178</v>
      </c>
      <c r="D43" s="66"/>
      <c r="E43" s="66"/>
      <c r="F43" s="67"/>
    </row>
    <row r="44" spans="1:8" s="14" customFormat="1" ht="42" customHeight="1">
      <c r="A44" s="2">
        <v>2</v>
      </c>
      <c r="B44" s="2" t="s">
        <v>171</v>
      </c>
      <c r="C44" s="62" t="s">
        <v>179</v>
      </c>
      <c r="D44" s="63"/>
      <c r="E44" s="63"/>
      <c r="F44" s="64"/>
    </row>
    <row r="45" spans="1:8" s="14" customFormat="1" ht="15.75">
      <c r="A45" s="2">
        <v>3</v>
      </c>
      <c r="B45" s="2" t="s">
        <v>135</v>
      </c>
      <c r="C45" s="65" t="s">
        <v>123</v>
      </c>
      <c r="D45" s="66"/>
      <c r="E45" s="66"/>
      <c r="F45" s="67"/>
    </row>
    <row r="46" spans="1:8" s="14" customFormat="1" ht="15.75">
      <c r="A46" s="19"/>
      <c r="B46" s="19"/>
      <c r="C46" s="19"/>
      <c r="D46" s="20"/>
      <c r="E46" s="20"/>
      <c r="F46" s="15"/>
    </row>
    <row r="47" spans="1:8" s="14" customFormat="1" ht="15.75">
      <c r="A47" s="19"/>
      <c r="B47" s="19"/>
      <c r="C47" s="19"/>
      <c r="D47" s="20"/>
      <c r="E47" s="20"/>
      <c r="F47" s="15"/>
    </row>
    <row r="48" spans="1:8" s="14" customFormat="1" ht="15.75">
      <c r="A48" s="19"/>
      <c r="B48" s="19"/>
      <c r="C48" s="19"/>
      <c r="D48" s="20"/>
      <c r="E48" s="20"/>
      <c r="F48" s="15"/>
    </row>
    <row r="49" spans="1:6" s="14" customFormat="1" ht="15.75">
      <c r="A49" s="19"/>
      <c r="B49" s="19"/>
      <c r="C49" s="19"/>
      <c r="D49" s="20"/>
      <c r="E49" s="20"/>
      <c r="F49" s="15"/>
    </row>
    <row r="50" spans="1:6" s="14" customFormat="1" ht="15.75">
      <c r="A50" s="19"/>
      <c r="B50" s="19"/>
      <c r="C50" s="19"/>
      <c r="D50" s="20"/>
      <c r="E50" s="20"/>
      <c r="F50" s="15"/>
    </row>
    <row r="51" spans="1:6" s="14" customFormat="1" ht="15.75">
      <c r="A51" s="19"/>
      <c r="B51" s="19"/>
      <c r="C51" s="19"/>
      <c r="D51" s="20"/>
      <c r="E51" s="20"/>
      <c r="F51" s="15"/>
    </row>
    <row r="52" spans="1:6" s="14" customFormat="1" ht="15.75">
      <c r="A52" s="19"/>
      <c r="B52" s="19"/>
      <c r="C52" s="19"/>
      <c r="D52" s="20"/>
      <c r="E52" s="20"/>
      <c r="F52" s="15"/>
    </row>
    <row r="53" spans="1:6" s="14" customFormat="1" ht="15.75">
      <c r="A53" s="19"/>
      <c r="B53" s="19"/>
      <c r="C53" s="19"/>
      <c r="D53" s="20"/>
      <c r="E53" s="20"/>
      <c r="F53" s="15"/>
    </row>
    <row r="54" spans="1:6" s="14" customFormat="1" ht="15.75">
      <c r="A54" s="19"/>
      <c r="B54" s="22"/>
      <c r="C54" s="22"/>
      <c r="D54" s="20"/>
      <c r="E54" s="20"/>
      <c r="F54" s="15"/>
    </row>
    <row r="55" spans="1:6" s="14" customFormat="1" ht="15.75">
      <c r="A55" s="19"/>
      <c r="B55" s="19"/>
      <c r="C55" s="19"/>
      <c r="D55" s="20"/>
      <c r="E55" s="20"/>
      <c r="F55" s="15"/>
    </row>
    <row r="56" spans="1:6" s="14" customFormat="1" ht="15.75">
      <c r="A56" s="19"/>
      <c r="B56" s="19"/>
      <c r="C56" s="19"/>
      <c r="D56" s="20"/>
      <c r="E56" s="20"/>
      <c r="F56" s="15"/>
    </row>
    <row r="57" spans="1:6" s="14" customFormat="1" ht="15.75">
      <c r="A57" s="19"/>
      <c r="B57" s="19"/>
      <c r="C57" s="19"/>
      <c r="D57" s="20"/>
      <c r="E57" s="20"/>
      <c r="F57" s="15"/>
    </row>
    <row r="58" spans="1:6" s="14" customFormat="1" ht="15.75">
      <c r="A58" s="19"/>
      <c r="B58" s="19"/>
      <c r="C58" s="19"/>
      <c r="D58" s="20"/>
      <c r="E58" s="20"/>
      <c r="F58" s="15"/>
    </row>
    <row r="59" spans="1:6" s="14" customFormat="1" ht="15.75">
      <c r="A59" s="19"/>
      <c r="B59" s="19"/>
      <c r="C59" s="19"/>
      <c r="D59" s="20"/>
      <c r="E59" s="20"/>
      <c r="F59" s="15"/>
    </row>
    <row r="60" spans="1:6" s="14" customFormat="1" ht="15.75">
      <c r="A60" s="19"/>
      <c r="B60" s="19"/>
      <c r="C60" s="19"/>
      <c r="D60" s="20"/>
      <c r="E60" s="20"/>
      <c r="F60" s="15"/>
    </row>
    <row r="61" spans="1:6" s="14" customFormat="1" ht="15.75">
      <c r="A61" s="23"/>
      <c r="B61" s="23"/>
      <c r="C61" s="23"/>
      <c r="D61" s="20"/>
      <c r="E61" s="24"/>
      <c r="F61" s="15"/>
    </row>
    <row r="62" spans="1:6" s="14" customFormat="1" ht="15.75">
      <c r="A62" s="23"/>
      <c r="B62" s="23"/>
      <c r="C62" s="23"/>
      <c r="D62" s="20"/>
      <c r="E62" s="24"/>
      <c r="F62" s="15"/>
    </row>
    <row r="63" spans="1:6" s="14" customFormat="1" ht="15.75">
      <c r="A63" s="23"/>
      <c r="B63" s="23"/>
      <c r="C63" s="23"/>
      <c r="D63" s="20"/>
      <c r="E63" s="24"/>
      <c r="F63" s="15"/>
    </row>
    <row r="64" spans="1:6" s="14" customFormat="1" ht="15.75">
      <c r="A64" s="23"/>
      <c r="B64" s="23"/>
      <c r="C64" s="23"/>
      <c r="D64" s="20"/>
      <c r="E64" s="24"/>
      <c r="F64" s="15"/>
    </row>
    <row r="65" spans="1:6" s="14" customFormat="1" ht="15.75">
      <c r="A65" s="23"/>
      <c r="B65" s="23"/>
      <c r="C65" s="23"/>
      <c r="D65" s="20"/>
      <c r="E65" s="24"/>
      <c r="F65" s="15"/>
    </row>
    <row r="66" spans="1:6" s="14" customFormat="1" ht="15.75">
      <c r="A66" s="23"/>
      <c r="B66" s="23"/>
      <c r="C66" s="23"/>
      <c r="D66" s="20"/>
      <c r="E66" s="24"/>
      <c r="F66" s="15"/>
    </row>
    <row r="67" spans="1:6" s="14" customFormat="1" ht="15.75">
      <c r="A67" s="23"/>
      <c r="B67" s="23"/>
      <c r="C67" s="23"/>
      <c r="D67" s="20"/>
      <c r="E67" s="24"/>
      <c r="F67" s="15"/>
    </row>
    <row r="68" spans="1:6" s="14" customFormat="1" ht="15.75">
      <c r="A68" s="23"/>
      <c r="B68" s="23"/>
      <c r="C68" s="23"/>
      <c r="D68" s="20"/>
      <c r="E68" s="24"/>
      <c r="F68" s="15"/>
    </row>
    <row r="69" spans="1:6" s="14" customFormat="1" ht="15.75">
      <c r="A69" s="23"/>
      <c r="B69" s="23"/>
      <c r="C69" s="23"/>
      <c r="D69" s="20"/>
      <c r="E69" s="24"/>
      <c r="F69" s="15"/>
    </row>
    <row r="70" spans="1:6" s="14" customFormat="1" ht="15.75">
      <c r="A70" s="23"/>
      <c r="B70" s="25"/>
      <c r="C70" s="25"/>
      <c r="D70" s="20"/>
      <c r="E70" s="24"/>
      <c r="F70" s="15"/>
    </row>
    <row r="71" spans="1:6" s="14" customFormat="1" ht="15.75">
      <c r="A71" s="23"/>
      <c r="B71" s="23"/>
      <c r="C71" s="23"/>
      <c r="D71" s="20"/>
      <c r="E71" s="24"/>
      <c r="F71" s="15"/>
    </row>
    <row r="72" spans="1:6" s="14" customFormat="1" ht="15.75">
      <c r="A72" s="23"/>
      <c r="B72" s="23"/>
      <c r="C72" s="23"/>
      <c r="D72" s="20"/>
      <c r="E72" s="24"/>
      <c r="F72" s="15"/>
    </row>
    <row r="73" spans="1:6" s="14" customFormat="1" ht="15.75">
      <c r="A73" s="23"/>
      <c r="B73" s="23"/>
      <c r="C73" s="23"/>
      <c r="D73" s="20"/>
      <c r="E73" s="24"/>
      <c r="F73" s="15"/>
    </row>
    <row r="74" spans="1:6" s="14" customFormat="1" ht="15.75">
      <c r="A74" s="23"/>
      <c r="B74" s="23"/>
      <c r="C74" s="23"/>
      <c r="D74" s="20"/>
      <c r="E74" s="24"/>
      <c r="F74" s="15"/>
    </row>
    <row r="75" spans="1:6" s="14" customFormat="1" ht="15.75">
      <c r="A75" s="23"/>
      <c r="B75" s="23"/>
      <c r="C75" s="23"/>
      <c r="D75" s="20"/>
      <c r="E75" s="24"/>
      <c r="F75" s="15"/>
    </row>
    <row r="76" spans="1:6" s="14" customFormat="1" ht="15.75">
      <c r="A76" s="23"/>
      <c r="B76" s="23"/>
      <c r="C76" s="23"/>
      <c r="D76" s="20"/>
      <c r="E76" s="24"/>
      <c r="F76" s="15"/>
    </row>
    <row r="77" spans="1:6" s="14" customFormat="1" ht="15.75">
      <c r="A77" s="23"/>
      <c r="B77" s="23"/>
      <c r="C77" s="23"/>
      <c r="D77" s="20"/>
      <c r="E77" s="24"/>
      <c r="F77" s="15"/>
    </row>
    <row r="78" spans="1:6" s="14" customFormat="1" ht="15.75">
      <c r="A78" s="23"/>
      <c r="B78" s="23"/>
      <c r="C78" s="23"/>
      <c r="D78" s="20"/>
      <c r="E78" s="24"/>
      <c r="F78" s="15"/>
    </row>
    <row r="79" spans="1:6" s="14" customFormat="1" ht="15.75">
      <c r="A79" s="23"/>
      <c r="B79" s="23"/>
      <c r="C79" s="23"/>
      <c r="D79" s="20"/>
      <c r="E79" s="24"/>
      <c r="F79" s="15"/>
    </row>
    <row r="80" spans="1:6" s="14" customFormat="1" ht="15.75">
      <c r="A80" s="23"/>
      <c r="B80" s="23"/>
      <c r="C80" s="23"/>
      <c r="D80" s="20"/>
      <c r="E80" s="24"/>
      <c r="F80" s="15"/>
    </row>
    <row r="81" spans="1:6" s="14" customFormat="1" ht="15.75">
      <c r="A81" s="23"/>
      <c r="B81" s="23"/>
      <c r="C81" s="23"/>
      <c r="D81" s="20"/>
      <c r="E81" s="24"/>
      <c r="F81" s="15"/>
    </row>
    <row r="82" spans="1:6" s="14" customFormat="1" ht="15.75">
      <c r="A82" s="23"/>
      <c r="B82" s="23"/>
      <c r="C82" s="23"/>
      <c r="D82" s="20"/>
      <c r="E82" s="24"/>
      <c r="F82" s="15"/>
    </row>
    <row r="83" spans="1:6" s="14" customFormat="1" ht="15.75">
      <c r="A83" s="23"/>
      <c r="B83" s="23"/>
      <c r="C83" s="23"/>
      <c r="D83" s="20"/>
      <c r="E83" s="24"/>
      <c r="F83" s="15"/>
    </row>
    <row r="84" spans="1:6" s="14" customFormat="1" ht="15.75">
      <c r="A84" s="23"/>
      <c r="B84" s="23"/>
      <c r="C84" s="23"/>
      <c r="D84" s="20"/>
      <c r="E84" s="24"/>
      <c r="F84" s="15"/>
    </row>
    <row r="85" spans="1:6" s="14" customFormat="1" ht="15.75">
      <c r="A85" s="23"/>
      <c r="B85" s="23"/>
      <c r="C85" s="23"/>
      <c r="D85" s="20"/>
      <c r="E85" s="24"/>
      <c r="F85" s="15"/>
    </row>
    <row r="86" spans="1:6" s="14" customFormat="1" ht="15.75">
      <c r="A86" s="23"/>
      <c r="B86" s="23"/>
      <c r="C86" s="23"/>
      <c r="D86" s="20"/>
      <c r="E86" s="24"/>
      <c r="F86" s="15"/>
    </row>
    <row r="87" spans="1:6" s="14" customFormat="1" ht="15.75">
      <c r="A87" s="25"/>
      <c r="B87" s="25"/>
      <c r="C87" s="25"/>
      <c r="D87" s="20"/>
      <c r="E87" s="26"/>
      <c r="F87" s="15"/>
    </row>
    <row r="88" spans="1:6" s="14" customFormat="1" ht="15.75">
      <c r="A88" s="27"/>
      <c r="B88" s="27"/>
      <c r="C88" s="27"/>
      <c r="D88" s="20"/>
      <c r="E88" s="28"/>
      <c r="F88" s="15"/>
    </row>
    <row r="89" spans="1:6" s="14" customFormat="1" ht="15.75">
      <c r="A89" s="27"/>
      <c r="B89" s="27"/>
      <c r="C89" s="27"/>
      <c r="D89" s="20"/>
      <c r="E89" s="28"/>
      <c r="F89" s="15"/>
    </row>
    <row r="90" spans="1:6" s="14" customFormat="1" ht="15.75">
      <c r="A90" s="27"/>
      <c r="B90" s="27"/>
      <c r="C90" s="27"/>
      <c r="D90" s="20"/>
      <c r="E90" s="28"/>
      <c r="F90" s="15"/>
    </row>
  </sheetData>
  <mergeCells count="42">
    <mergeCell ref="C45:F45"/>
    <mergeCell ref="C28:F28"/>
    <mergeCell ref="C29:F29"/>
    <mergeCell ref="C30:F30"/>
    <mergeCell ref="C31:F31"/>
    <mergeCell ref="C36:F36"/>
    <mergeCell ref="C35:F35"/>
    <mergeCell ref="C38:F38"/>
    <mergeCell ref="C39:F39"/>
    <mergeCell ref="C40:F40"/>
    <mergeCell ref="C37:F37"/>
    <mergeCell ref="C44:F44"/>
    <mergeCell ref="C26:F26"/>
    <mergeCell ref="C27:F27"/>
    <mergeCell ref="C23:F23"/>
    <mergeCell ref="C24:F24"/>
    <mergeCell ref="C8:F8"/>
    <mergeCell ref="C19:F19"/>
    <mergeCell ref="C20:F20"/>
    <mergeCell ref="C21:F21"/>
    <mergeCell ref="C22:F22"/>
    <mergeCell ref="C25:F25"/>
    <mergeCell ref="C16:F16"/>
    <mergeCell ref="C12:F12"/>
    <mergeCell ref="C17:F17"/>
    <mergeCell ref="C18:F18"/>
    <mergeCell ref="K7:K8"/>
    <mergeCell ref="A1:F1"/>
    <mergeCell ref="C41:F41"/>
    <mergeCell ref="C42:F42"/>
    <mergeCell ref="C43:F43"/>
    <mergeCell ref="C3:F3"/>
    <mergeCell ref="C4:F4"/>
    <mergeCell ref="C5:F5"/>
    <mergeCell ref="C6:F6"/>
    <mergeCell ref="C7:F7"/>
    <mergeCell ref="C9:F9"/>
    <mergeCell ref="C10:F10"/>
    <mergeCell ref="C11:F11"/>
    <mergeCell ref="C13:F13"/>
    <mergeCell ref="C14:F14"/>
    <mergeCell ref="C15:F15"/>
  </mergeCells>
  <hyperlinks>
    <hyperlink ref="C15" r:id="rId1"/>
  </hyperlinks>
  <pageMargins left="0.31496062992125984" right="0" top="0.35433070866141736" bottom="0" header="0.31496062992125984" footer="0.31496062992125984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64"/>
  <sheetViews>
    <sheetView topLeftCell="A58" workbookViewId="0">
      <selection activeCell="I59" sqref="I59"/>
    </sheetView>
  </sheetViews>
  <sheetFormatPr defaultRowHeight="15"/>
  <cols>
    <col min="1" max="1" width="5.140625" customWidth="1"/>
    <col min="2" max="2" width="27.42578125" customWidth="1"/>
    <col min="3" max="3" width="24.28515625" customWidth="1"/>
    <col min="4" max="4" width="22.28515625" customWidth="1"/>
    <col min="5" max="5" width="16.42578125" customWidth="1"/>
    <col min="6" max="6" width="17.140625" customWidth="1"/>
    <col min="7" max="7" width="27.85546875" customWidth="1"/>
    <col min="8" max="8" width="14.85546875" customWidth="1"/>
    <col min="9" max="9" width="16.85546875" customWidth="1"/>
    <col min="10" max="10" width="11.85546875" customWidth="1"/>
    <col min="11" max="11" width="16.85546875" customWidth="1"/>
    <col min="12" max="12" width="13.42578125" customWidth="1"/>
    <col min="13" max="13" width="14.7109375" customWidth="1"/>
  </cols>
  <sheetData>
    <row r="3" spans="1:13" ht="170.25" customHeight="1">
      <c r="A3" s="13"/>
      <c r="B3" s="42" t="s">
        <v>139</v>
      </c>
      <c r="C3" s="43" t="s">
        <v>0</v>
      </c>
      <c r="D3" s="44" t="s">
        <v>127</v>
      </c>
      <c r="E3" s="44" t="s">
        <v>128</v>
      </c>
      <c r="F3" s="44" t="s">
        <v>140</v>
      </c>
      <c r="G3" s="43" t="s">
        <v>141</v>
      </c>
      <c r="H3" s="45" t="s">
        <v>150</v>
      </c>
      <c r="I3" s="45" t="s">
        <v>153</v>
      </c>
      <c r="J3" s="45" t="s">
        <v>151</v>
      </c>
      <c r="K3" s="45" t="s">
        <v>155</v>
      </c>
      <c r="L3" s="45" t="s">
        <v>152</v>
      </c>
      <c r="M3" s="45" t="s">
        <v>156</v>
      </c>
    </row>
    <row r="4" spans="1:13" ht="15.75">
      <c r="A4" s="34">
        <v>1</v>
      </c>
      <c r="B4" s="2" t="s">
        <v>1</v>
      </c>
      <c r="C4" s="2" t="s">
        <v>2</v>
      </c>
      <c r="D4" s="3" t="s">
        <v>3</v>
      </c>
      <c r="E4" s="4">
        <v>961</v>
      </c>
      <c r="F4" s="4">
        <f>G4/E4</f>
        <v>53</v>
      </c>
      <c r="G4" s="1">
        <v>50933</v>
      </c>
      <c r="H4" s="41">
        <v>45.05</v>
      </c>
      <c r="I4" s="41">
        <f t="shared" ref="I4:I29" si="0">E4*H4</f>
        <v>43293.049999999996</v>
      </c>
      <c r="J4" s="41">
        <v>46</v>
      </c>
      <c r="K4" s="41">
        <f t="shared" ref="K4:K17" si="1">E4*J4</f>
        <v>44206</v>
      </c>
      <c r="L4" s="41">
        <v>42.97</v>
      </c>
      <c r="M4" s="46">
        <f>E4*L4</f>
        <v>41294.17</v>
      </c>
    </row>
    <row r="5" spans="1:13" ht="15.75">
      <c r="A5" s="34">
        <v>2</v>
      </c>
      <c r="B5" s="2" t="s">
        <v>1</v>
      </c>
      <c r="C5" s="2" t="s">
        <v>4</v>
      </c>
      <c r="D5" s="3" t="s">
        <v>5</v>
      </c>
      <c r="E5" s="4">
        <v>28</v>
      </c>
      <c r="F5" s="4">
        <f t="shared" ref="F5:F63" si="2">G5/E5</f>
        <v>26.107142857142858</v>
      </c>
      <c r="G5" s="1">
        <v>731</v>
      </c>
      <c r="H5" s="41">
        <v>18.62</v>
      </c>
      <c r="I5" s="41">
        <f t="shared" si="0"/>
        <v>521.36</v>
      </c>
      <c r="J5" s="41">
        <v>34</v>
      </c>
      <c r="K5" s="41">
        <f t="shared" si="1"/>
        <v>952</v>
      </c>
      <c r="L5" s="41" t="s">
        <v>123</v>
      </c>
      <c r="M5" s="46">
        <v>0</v>
      </c>
    </row>
    <row r="6" spans="1:13" ht="15.75">
      <c r="A6" s="34">
        <v>3</v>
      </c>
      <c r="B6" s="2" t="s">
        <v>1</v>
      </c>
      <c r="C6" s="2" t="s">
        <v>6</v>
      </c>
      <c r="D6" s="3" t="s">
        <v>7</v>
      </c>
      <c r="E6" s="4">
        <v>50</v>
      </c>
      <c r="F6" s="4">
        <f t="shared" si="2"/>
        <v>18.399999999999999</v>
      </c>
      <c r="G6" s="38">
        <v>920</v>
      </c>
      <c r="H6" s="41">
        <v>9.1</v>
      </c>
      <c r="I6" s="41">
        <f t="shared" si="0"/>
        <v>455</v>
      </c>
      <c r="J6" s="41">
        <v>12.3</v>
      </c>
      <c r="K6" s="41">
        <f t="shared" si="1"/>
        <v>615</v>
      </c>
      <c r="L6" s="41">
        <v>17.170000000000002</v>
      </c>
      <c r="M6" s="46">
        <f t="shared" ref="M6:M29" si="3">E6*L6</f>
        <v>858.50000000000011</v>
      </c>
    </row>
    <row r="7" spans="1:13" ht="15.75">
      <c r="A7" s="34">
        <v>4</v>
      </c>
      <c r="B7" s="2" t="s">
        <v>1</v>
      </c>
      <c r="C7" s="2" t="s">
        <v>8</v>
      </c>
      <c r="D7" s="3" t="s">
        <v>7</v>
      </c>
      <c r="E7" s="4">
        <v>125</v>
      </c>
      <c r="F7" s="4">
        <f t="shared" si="2"/>
        <v>5</v>
      </c>
      <c r="G7" s="38">
        <v>625</v>
      </c>
      <c r="H7" s="41">
        <v>4.25</v>
      </c>
      <c r="I7" s="41">
        <f t="shared" si="0"/>
        <v>531.25</v>
      </c>
      <c r="J7" s="41">
        <v>3.75</v>
      </c>
      <c r="K7" s="41">
        <f t="shared" si="1"/>
        <v>468.75</v>
      </c>
      <c r="L7" s="41">
        <v>4.47</v>
      </c>
      <c r="M7" s="46">
        <f t="shared" si="3"/>
        <v>558.75</v>
      </c>
    </row>
    <row r="8" spans="1:13" ht="15.75">
      <c r="A8" s="34">
        <v>5</v>
      </c>
      <c r="B8" s="2" t="s">
        <v>9</v>
      </c>
      <c r="C8" s="2" t="s">
        <v>10</v>
      </c>
      <c r="D8" s="3" t="s">
        <v>7</v>
      </c>
      <c r="E8" s="4">
        <v>120</v>
      </c>
      <c r="F8" s="4">
        <f t="shared" si="2"/>
        <v>12.2</v>
      </c>
      <c r="G8" s="38">
        <v>1464</v>
      </c>
      <c r="H8" s="41">
        <v>6.63</v>
      </c>
      <c r="I8" s="41">
        <f t="shared" si="0"/>
        <v>795.6</v>
      </c>
      <c r="J8" s="41">
        <v>5.2</v>
      </c>
      <c r="K8" s="41">
        <f t="shared" si="1"/>
        <v>624</v>
      </c>
      <c r="L8" s="41">
        <v>3.25</v>
      </c>
      <c r="M8" s="46">
        <f t="shared" si="3"/>
        <v>390</v>
      </c>
    </row>
    <row r="9" spans="1:13" ht="15.75">
      <c r="A9" s="34">
        <v>6</v>
      </c>
      <c r="B9" s="2" t="s">
        <v>11</v>
      </c>
      <c r="C9" s="2" t="s">
        <v>12</v>
      </c>
      <c r="D9" s="3" t="s">
        <v>13</v>
      </c>
      <c r="E9" s="4">
        <v>20</v>
      </c>
      <c r="F9" s="4">
        <f t="shared" si="2"/>
        <v>5.85</v>
      </c>
      <c r="G9" s="38">
        <v>117</v>
      </c>
      <c r="H9" s="41">
        <v>3.66</v>
      </c>
      <c r="I9" s="41">
        <f t="shared" si="0"/>
        <v>73.2</v>
      </c>
      <c r="J9" s="41">
        <v>3.6</v>
      </c>
      <c r="K9" s="41">
        <f t="shared" si="1"/>
        <v>72</v>
      </c>
      <c r="L9" s="41">
        <v>4.53</v>
      </c>
      <c r="M9" s="46">
        <f t="shared" si="3"/>
        <v>90.600000000000009</v>
      </c>
    </row>
    <row r="10" spans="1:13" ht="15.75">
      <c r="A10" s="34">
        <v>7</v>
      </c>
      <c r="B10" s="2" t="s">
        <v>14</v>
      </c>
      <c r="C10" s="2" t="s">
        <v>148</v>
      </c>
      <c r="D10" s="3" t="s">
        <v>13</v>
      </c>
      <c r="E10" s="4">
        <v>7</v>
      </c>
      <c r="F10" s="4">
        <f t="shared" si="2"/>
        <v>23</v>
      </c>
      <c r="G10" s="38">
        <v>161</v>
      </c>
      <c r="H10" s="41">
        <v>9.18</v>
      </c>
      <c r="I10" s="41">
        <f t="shared" si="0"/>
        <v>64.259999999999991</v>
      </c>
      <c r="J10" s="41">
        <v>16.3</v>
      </c>
      <c r="K10" s="41">
        <f t="shared" si="1"/>
        <v>114.10000000000001</v>
      </c>
      <c r="L10" s="41">
        <v>32</v>
      </c>
      <c r="M10" s="46">
        <f t="shared" si="3"/>
        <v>224</v>
      </c>
    </row>
    <row r="11" spans="1:13" ht="31.5">
      <c r="A11" s="34">
        <v>8</v>
      </c>
      <c r="B11" s="2" t="s">
        <v>15</v>
      </c>
      <c r="C11" s="2" t="s">
        <v>149</v>
      </c>
      <c r="D11" s="3" t="s">
        <v>13</v>
      </c>
      <c r="E11" s="4">
        <v>15</v>
      </c>
      <c r="F11" s="4">
        <f t="shared" si="2"/>
        <v>34.4</v>
      </c>
      <c r="G11" s="38">
        <v>516</v>
      </c>
      <c r="H11" s="41">
        <v>29.24</v>
      </c>
      <c r="I11" s="41">
        <f t="shared" si="0"/>
        <v>438.59999999999997</v>
      </c>
      <c r="J11" s="41">
        <v>26.1</v>
      </c>
      <c r="K11" s="41">
        <f t="shared" si="1"/>
        <v>391.5</v>
      </c>
      <c r="L11" s="41">
        <v>40.29</v>
      </c>
      <c r="M11" s="46">
        <f t="shared" si="3"/>
        <v>604.35</v>
      </c>
    </row>
    <row r="12" spans="1:13" ht="15.75">
      <c r="A12" s="34">
        <v>9</v>
      </c>
      <c r="B12" s="2" t="s">
        <v>16</v>
      </c>
      <c r="C12" s="2" t="s">
        <v>17</v>
      </c>
      <c r="D12" s="3" t="s">
        <v>13</v>
      </c>
      <c r="E12" s="4">
        <v>200</v>
      </c>
      <c r="F12" s="4">
        <f t="shared" si="2"/>
        <v>2.9</v>
      </c>
      <c r="G12" s="38">
        <v>580</v>
      </c>
      <c r="H12" s="41">
        <v>2.4700000000000002</v>
      </c>
      <c r="I12" s="41">
        <f t="shared" si="0"/>
        <v>494.00000000000006</v>
      </c>
      <c r="J12" s="41">
        <v>2.35</v>
      </c>
      <c r="K12" s="41">
        <f t="shared" si="1"/>
        <v>470</v>
      </c>
      <c r="L12" s="41">
        <v>0.7</v>
      </c>
      <c r="M12" s="46">
        <f t="shared" si="3"/>
        <v>140</v>
      </c>
    </row>
    <row r="13" spans="1:13" ht="15.75">
      <c r="A13" s="34">
        <v>10</v>
      </c>
      <c r="B13" s="2" t="s">
        <v>16</v>
      </c>
      <c r="C13" s="2" t="s">
        <v>18</v>
      </c>
      <c r="D13" s="3" t="s">
        <v>13</v>
      </c>
      <c r="E13" s="4">
        <v>200</v>
      </c>
      <c r="F13" s="4">
        <f t="shared" si="2"/>
        <v>2.9</v>
      </c>
      <c r="G13" s="38">
        <v>580</v>
      </c>
      <c r="H13" s="41">
        <v>2.4700000000000002</v>
      </c>
      <c r="I13" s="41">
        <f t="shared" si="0"/>
        <v>494.00000000000006</v>
      </c>
      <c r="J13" s="41">
        <v>2.35</v>
      </c>
      <c r="K13" s="41">
        <f t="shared" si="1"/>
        <v>470</v>
      </c>
      <c r="L13" s="41">
        <v>0.7</v>
      </c>
      <c r="M13" s="46">
        <f t="shared" si="3"/>
        <v>140</v>
      </c>
    </row>
    <row r="14" spans="1:13" ht="15.75">
      <c r="A14" s="34">
        <v>11</v>
      </c>
      <c r="B14" s="2" t="s">
        <v>19</v>
      </c>
      <c r="C14" s="2" t="s">
        <v>20</v>
      </c>
      <c r="D14" s="3" t="s">
        <v>13</v>
      </c>
      <c r="E14" s="4">
        <v>150</v>
      </c>
      <c r="F14" s="4">
        <f t="shared" si="2"/>
        <v>4.5</v>
      </c>
      <c r="G14" s="38">
        <v>675</v>
      </c>
      <c r="H14" s="41">
        <v>2.4700000000000002</v>
      </c>
      <c r="I14" s="41">
        <f t="shared" si="0"/>
        <v>370.50000000000006</v>
      </c>
      <c r="J14" s="41">
        <v>2.2999999999999998</v>
      </c>
      <c r="K14" s="41">
        <f t="shared" si="1"/>
        <v>345</v>
      </c>
      <c r="L14" s="41">
        <v>2.52</v>
      </c>
      <c r="M14" s="46">
        <f t="shared" si="3"/>
        <v>378</v>
      </c>
    </row>
    <row r="15" spans="1:13" ht="15.75">
      <c r="A15" s="34">
        <v>12</v>
      </c>
      <c r="B15" s="2" t="s">
        <v>19</v>
      </c>
      <c r="C15" s="2" t="s">
        <v>21</v>
      </c>
      <c r="D15" s="3" t="s">
        <v>13</v>
      </c>
      <c r="E15" s="4">
        <v>150</v>
      </c>
      <c r="F15" s="4">
        <f t="shared" si="2"/>
        <v>4.5</v>
      </c>
      <c r="G15" s="38">
        <v>675</v>
      </c>
      <c r="H15" s="41">
        <v>2.64</v>
      </c>
      <c r="I15" s="41">
        <f t="shared" si="0"/>
        <v>396</v>
      </c>
      <c r="J15" s="41">
        <v>2.2999999999999998</v>
      </c>
      <c r="K15" s="41">
        <f t="shared" si="1"/>
        <v>345</v>
      </c>
      <c r="L15" s="41">
        <v>2.52</v>
      </c>
      <c r="M15" s="46">
        <f t="shared" si="3"/>
        <v>378</v>
      </c>
    </row>
    <row r="16" spans="1:13" ht="15.75">
      <c r="A16" s="34">
        <v>13</v>
      </c>
      <c r="B16" s="2" t="s">
        <v>22</v>
      </c>
      <c r="C16" s="2" t="s">
        <v>23</v>
      </c>
      <c r="D16" s="3" t="s">
        <v>13</v>
      </c>
      <c r="E16" s="4">
        <v>56</v>
      </c>
      <c r="F16" s="4">
        <f t="shared" si="2"/>
        <v>4.5</v>
      </c>
      <c r="G16" s="38">
        <v>252</v>
      </c>
      <c r="H16" s="41">
        <v>2.64</v>
      </c>
      <c r="I16" s="41">
        <f t="shared" si="0"/>
        <v>147.84</v>
      </c>
      <c r="J16" s="41">
        <v>2.2999999999999998</v>
      </c>
      <c r="K16" s="41">
        <f t="shared" si="1"/>
        <v>128.79999999999998</v>
      </c>
      <c r="L16" s="41">
        <v>5.12</v>
      </c>
      <c r="M16" s="46">
        <f t="shared" si="3"/>
        <v>286.72000000000003</v>
      </c>
    </row>
    <row r="17" spans="1:13" ht="15.75">
      <c r="A17" s="34">
        <v>14</v>
      </c>
      <c r="B17" s="2" t="s">
        <v>24</v>
      </c>
      <c r="C17" s="2" t="s">
        <v>25</v>
      </c>
      <c r="D17" s="3" t="s">
        <v>13</v>
      </c>
      <c r="E17" s="4">
        <v>200</v>
      </c>
      <c r="F17" s="4">
        <f t="shared" si="2"/>
        <v>1.6</v>
      </c>
      <c r="G17" s="38">
        <v>320</v>
      </c>
      <c r="H17" s="41">
        <v>0.68</v>
      </c>
      <c r="I17" s="41">
        <f t="shared" si="0"/>
        <v>136</v>
      </c>
      <c r="J17" s="41">
        <v>1.6</v>
      </c>
      <c r="K17" s="41">
        <f t="shared" si="1"/>
        <v>320</v>
      </c>
      <c r="L17" s="41">
        <v>1.17</v>
      </c>
      <c r="M17" s="46">
        <f t="shared" si="3"/>
        <v>234</v>
      </c>
    </row>
    <row r="18" spans="1:13" ht="31.5">
      <c r="A18" s="34">
        <v>15</v>
      </c>
      <c r="B18" s="2" t="s">
        <v>26</v>
      </c>
      <c r="C18" s="2" t="s">
        <v>27</v>
      </c>
      <c r="D18" s="3" t="s">
        <v>13</v>
      </c>
      <c r="E18" s="4">
        <v>66</v>
      </c>
      <c r="F18" s="4">
        <f t="shared" si="2"/>
        <v>9.545454545454545</v>
      </c>
      <c r="G18" s="38">
        <v>630</v>
      </c>
      <c r="H18" s="41">
        <v>2.98</v>
      </c>
      <c r="I18" s="41">
        <f t="shared" si="0"/>
        <v>196.68</v>
      </c>
      <c r="J18" s="41" t="s">
        <v>123</v>
      </c>
      <c r="K18" s="41">
        <v>0</v>
      </c>
      <c r="L18" s="41">
        <v>5.2</v>
      </c>
      <c r="M18" s="46">
        <f t="shared" si="3"/>
        <v>343.2</v>
      </c>
    </row>
    <row r="19" spans="1:13" ht="15.75">
      <c r="A19" s="34">
        <v>16</v>
      </c>
      <c r="B19" s="2" t="s">
        <v>28</v>
      </c>
      <c r="C19" s="2" t="s">
        <v>29</v>
      </c>
      <c r="D19" s="3" t="s">
        <v>13</v>
      </c>
      <c r="E19" s="4">
        <v>35</v>
      </c>
      <c r="F19" s="4">
        <f t="shared" si="2"/>
        <v>17.600000000000001</v>
      </c>
      <c r="G19" s="38">
        <v>616</v>
      </c>
      <c r="H19" s="41">
        <v>15.13</v>
      </c>
      <c r="I19" s="41">
        <f t="shared" si="0"/>
        <v>529.55000000000007</v>
      </c>
      <c r="J19" s="41">
        <v>11.1</v>
      </c>
      <c r="K19" s="41">
        <f t="shared" ref="K19:K56" si="4">E19*J19</f>
        <v>388.5</v>
      </c>
      <c r="L19" s="41">
        <v>9.02</v>
      </c>
      <c r="M19" s="46">
        <f t="shared" si="3"/>
        <v>315.7</v>
      </c>
    </row>
    <row r="20" spans="1:13" ht="15.75">
      <c r="A20" s="34">
        <v>17</v>
      </c>
      <c r="B20" s="2" t="s">
        <v>30</v>
      </c>
      <c r="C20" s="2" t="s">
        <v>31</v>
      </c>
      <c r="D20" s="3" t="s">
        <v>13</v>
      </c>
      <c r="E20" s="4">
        <v>50</v>
      </c>
      <c r="F20" s="4">
        <f t="shared" si="2"/>
        <v>2.5</v>
      </c>
      <c r="G20" s="38">
        <v>125</v>
      </c>
      <c r="H20" s="41">
        <v>0.5</v>
      </c>
      <c r="I20" s="41">
        <f t="shared" si="0"/>
        <v>25</v>
      </c>
      <c r="J20" s="41">
        <v>2.0499999999999998</v>
      </c>
      <c r="K20" s="41">
        <f t="shared" si="4"/>
        <v>102.49999999999999</v>
      </c>
      <c r="L20" s="41">
        <v>1.22</v>
      </c>
      <c r="M20" s="46">
        <f t="shared" si="3"/>
        <v>61</v>
      </c>
    </row>
    <row r="21" spans="1:13" ht="15.75">
      <c r="A21" s="34">
        <v>18</v>
      </c>
      <c r="B21" s="2" t="s">
        <v>32</v>
      </c>
      <c r="C21" s="2" t="s">
        <v>33</v>
      </c>
      <c r="D21" s="3" t="s">
        <v>7</v>
      </c>
      <c r="E21" s="4">
        <v>102</v>
      </c>
      <c r="F21" s="4">
        <f t="shared" si="2"/>
        <v>3.6960784313725492</v>
      </c>
      <c r="G21" s="38">
        <v>377</v>
      </c>
      <c r="H21" s="41">
        <v>3.15</v>
      </c>
      <c r="I21" s="41">
        <f t="shared" si="0"/>
        <v>321.3</v>
      </c>
      <c r="J21" s="41">
        <v>3</v>
      </c>
      <c r="K21" s="41">
        <f t="shared" si="4"/>
        <v>306</v>
      </c>
      <c r="L21" s="41">
        <v>3.17</v>
      </c>
      <c r="M21" s="46">
        <f t="shared" si="3"/>
        <v>323.33999999999997</v>
      </c>
    </row>
    <row r="22" spans="1:13" ht="15.75">
      <c r="A22" s="34">
        <v>19</v>
      </c>
      <c r="B22" s="2" t="s">
        <v>34</v>
      </c>
      <c r="C22" s="2" t="s">
        <v>35</v>
      </c>
      <c r="D22" s="3" t="s">
        <v>7</v>
      </c>
      <c r="E22" s="4">
        <v>56</v>
      </c>
      <c r="F22" s="4">
        <f t="shared" si="2"/>
        <v>4</v>
      </c>
      <c r="G22" s="38">
        <v>224</v>
      </c>
      <c r="H22" s="41">
        <v>3.4</v>
      </c>
      <c r="I22" s="41">
        <f t="shared" si="0"/>
        <v>190.4</v>
      </c>
      <c r="J22" s="41">
        <v>3</v>
      </c>
      <c r="K22" s="41">
        <f t="shared" si="4"/>
        <v>168</v>
      </c>
      <c r="L22" s="41">
        <v>5.13</v>
      </c>
      <c r="M22" s="46">
        <f t="shared" si="3"/>
        <v>287.27999999999997</v>
      </c>
    </row>
    <row r="23" spans="1:13" ht="15.75">
      <c r="A23" s="34">
        <v>20</v>
      </c>
      <c r="B23" s="2" t="s">
        <v>34</v>
      </c>
      <c r="C23" s="2" t="s">
        <v>36</v>
      </c>
      <c r="D23" s="3" t="s">
        <v>7</v>
      </c>
      <c r="E23" s="4">
        <v>71</v>
      </c>
      <c r="F23" s="4">
        <f t="shared" si="2"/>
        <v>10.098591549295774</v>
      </c>
      <c r="G23" s="38">
        <v>717</v>
      </c>
      <c r="H23" s="41">
        <v>9.35</v>
      </c>
      <c r="I23" s="41">
        <f t="shared" si="0"/>
        <v>663.85</v>
      </c>
      <c r="J23" s="41">
        <v>7.75</v>
      </c>
      <c r="K23" s="41">
        <f t="shared" si="4"/>
        <v>550.25</v>
      </c>
      <c r="L23" s="41">
        <v>9.91</v>
      </c>
      <c r="M23" s="46">
        <f t="shared" si="3"/>
        <v>703.61</v>
      </c>
    </row>
    <row r="24" spans="1:13" ht="15.75">
      <c r="A24" s="34">
        <v>21</v>
      </c>
      <c r="B24" s="2" t="s">
        <v>37</v>
      </c>
      <c r="C24" s="2" t="s">
        <v>38</v>
      </c>
      <c r="D24" s="3" t="s">
        <v>13</v>
      </c>
      <c r="E24" s="4">
        <v>24</v>
      </c>
      <c r="F24" s="4">
        <f t="shared" si="2"/>
        <v>0.5</v>
      </c>
      <c r="G24" s="38">
        <v>12</v>
      </c>
      <c r="H24" s="41">
        <v>0.43</v>
      </c>
      <c r="I24" s="41">
        <f t="shared" si="0"/>
        <v>10.32</v>
      </c>
      <c r="J24" s="41">
        <v>0.35</v>
      </c>
      <c r="K24" s="41">
        <f t="shared" si="4"/>
        <v>8.3999999999999986</v>
      </c>
      <c r="L24" s="41">
        <v>0.35</v>
      </c>
      <c r="M24" s="46">
        <f t="shared" si="3"/>
        <v>8.3999999999999986</v>
      </c>
    </row>
    <row r="25" spans="1:13" ht="15.75">
      <c r="A25" s="34">
        <v>22</v>
      </c>
      <c r="B25" s="2" t="s">
        <v>37</v>
      </c>
      <c r="C25" s="2" t="s">
        <v>33</v>
      </c>
      <c r="D25" s="3" t="s">
        <v>13</v>
      </c>
      <c r="E25" s="4">
        <v>308</v>
      </c>
      <c r="F25" s="4">
        <f t="shared" si="2"/>
        <v>0.75</v>
      </c>
      <c r="G25" s="38">
        <v>231</v>
      </c>
      <c r="H25" s="41">
        <v>0.64</v>
      </c>
      <c r="I25" s="41">
        <f t="shared" si="0"/>
        <v>197.12</v>
      </c>
      <c r="J25" s="41">
        <v>0.5</v>
      </c>
      <c r="K25" s="41">
        <f t="shared" si="4"/>
        <v>154</v>
      </c>
      <c r="L25" s="41">
        <v>0.57999999999999996</v>
      </c>
      <c r="M25" s="46">
        <f t="shared" si="3"/>
        <v>178.64</v>
      </c>
    </row>
    <row r="26" spans="1:13" ht="15.75">
      <c r="A26" s="34">
        <v>23</v>
      </c>
      <c r="B26" s="2" t="s">
        <v>37</v>
      </c>
      <c r="C26" s="2" t="s">
        <v>39</v>
      </c>
      <c r="D26" s="3" t="s">
        <v>13</v>
      </c>
      <c r="E26" s="4">
        <v>174</v>
      </c>
      <c r="F26" s="4">
        <f t="shared" si="2"/>
        <v>1.7988505747126438</v>
      </c>
      <c r="G26" s="38">
        <v>313</v>
      </c>
      <c r="H26" s="41">
        <v>1.43</v>
      </c>
      <c r="I26" s="41">
        <f t="shared" si="0"/>
        <v>248.82</v>
      </c>
      <c r="J26" s="41">
        <v>1.25</v>
      </c>
      <c r="K26" s="41">
        <f t="shared" si="4"/>
        <v>217.5</v>
      </c>
      <c r="L26" s="41">
        <v>1.27</v>
      </c>
      <c r="M26" s="46">
        <f t="shared" si="3"/>
        <v>220.98</v>
      </c>
    </row>
    <row r="27" spans="1:13" ht="15.75">
      <c r="A27" s="34">
        <v>24</v>
      </c>
      <c r="B27" s="2" t="s">
        <v>40</v>
      </c>
      <c r="C27" s="5" t="s">
        <v>41</v>
      </c>
      <c r="D27" s="3" t="s">
        <v>13</v>
      </c>
      <c r="E27" s="4">
        <v>31</v>
      </c>
      <c r="F27" s="4">
        <f t="shared" si="2"/>
        <v>29.516129032258064</v>
      </c>
      <c r="G27" s="38">
        <v>915</v>
      </c>
      <c r="H27" s="41">
        <v>24.74</v>
      </c>
      <c r="I27" s="41">
        <f t="shared" si="0"/>
        <v>766.93999999999994</v>
      </c>
      <c r="J27" s="41">
        <v>29</v>
      </c>
      <c r="K27" s="41">
        <f t="shared" si="4"/>
        <v>899</v>
      </c>
      <c r="L27" s="41">
        <v>16.73</v>
      </c>
      <c r="M27" s="46">
        <f t="shared" si="3"/>
        <v>518.63</v>
      </c>
    </row>
    <row r="28" spans="1:13" ht="15.75">
      <c r="A28" s="34">
        <v>25</v>
      </c>
      <c r="B28" s="2" t="s">
        <v>40</v>
      </c>
      <c r="C28" s="2" t="s">
        <v>42</v>
      </c>
      <c r="D28" s="3" t="s">
        <v>13</v>
      </c>
      <c r="E28" s="4">
        <v>17</v>
      </c>
      <c r="F28" s="4">
        <f t="shared" si="2"/>
        <v>13.882352941176471</v>
      </c>
      <c r="G28" s="38">
        <v>236</v>
      </c>
      <c r="H28" s="41">
        <v>13.43</v>
      </c>
      <c r="I28" s="41">
        <f t="shared" si="0"/>
        <v>228.31</v>
      </c>
      <c r="J28" s="41">
        <v>19.600000000000001</v>
      </c>
      <c r="K28" s="41">
        <f t="shared" si="4"/>
        <v>333.20000000000005</v>
      </c>
      <c r="L28" s="41">
        <v>10.5</v>
      </c>
      <c r="M28" s="46">
        <f t="shared" si="3"/>
        <v>178.5</v>
      </c>
    </row>
    <row r="29" spans="1:13" ht="15.75">
      <c r="A29" s="34">
        <v>26</v>
      </c>
      <c r="B29" s="2" t="s">
        <v>43</v>
      </c>
      <c r="C29" s="2" t="s">
        <v>42</v>
      </c>
      <c r="D29" s="3" t="s">
        <v>7</v>
      </c>
      <c r="E29" s="4">
        <v>139</v>
      </c>
      <c r="F29" s="4">
        <f t="shared" si="2"/>
        <v>2.028776978417266</v>
      </c>
      <c r="G29" s="38">
        <v>282</v>
      </c>
      <c r="H29" s="41">
        <v>1.53</v>
      </c>
      <c r="I29" s="41">
        <f t="shared" si="0"/>
        <v>212.67000000000002</v>
      </c>
      <c r="J29" s="41">
        <v>1.65</v>
      </c>
      <c r="K29" s="41">
        <f t="shared" si="4"/>
        <v>229.35</v>
      </c>
      <c r="L29" s="41">
        <v>1.71</v>
      </c>
      <c r="M29" s="46">
        <f t="shared" si="3"/>
        <v>237.69</v>
      </c>
    </row>
    <row r="30" spans="1:13" ht="15.75">
      <c r="A30" s="34">
        <v>27</v>
      </c>
      <c r="B30" s="2" t="s">
        <v>43</v>
      </c>
      <c r="C30" s="2" t="s">
        <v>44</v>
      </c>
      <c r="D30" s="3" t="s">
        <v>7</v>
      </c>
      <c r="E30" s="4">
        <v>12</v>
      </c>
      <c r="F30" s="4">
        <f t="shared" si="2"/>
        <v>3.1666666666666665</v>
      </c>
      <c r="G30" s="38">
        <v>38</v>
      </c>
      <c r="H30" s="41" t="s">
        <v>123</v>
      </c>
      <c r="I30" s="41"/>
      <c r="J30" s="41">
        <v>14.65</v>
      </c>
      <c r="K30" s="41">
        <f t="shared" si="4"/>
        <v>175.8</v>
      </c>
      <c r="L30" s="41" t="s">
        <v>123</v>
      </c>
      <c r="M30" s="46">
        <v>0</v>
      </c>
    </row>
    <row r="31" spans="1:13" ht="15.75">
      <c r="A31" s="34">
        <v>28</v>
      </c>
      <c r="B31" s="2" t="s">
        <v>43</v>
      </c>
      <c r="C31" s="2" t="s">
        <v>45</v>
      </c>
      <c r="D31" s="3" t="s">
        <v>7</v>
      </c>
      <c r="E31" s="4">
        <v>191</v>
      </c>
      <c r="F31" s="4">
        <f t="shared" si="2"/>
        <v>3.8010471204188483</v>
      </c>
      <c r="G31" s="38">
        <v>726</v>
      </c>
      <c r="H31" s="41">
        <v>2.4700000000000002</v>
      </c>
      <c r="I31" s="41">
        <f t="shared" ref="I31:I60" si="5">E31*H31</f>
        <v>471.77000000000004</v>
      </c>
      <c r="J31" s="41">
        <v>2.6</v>
      </c>
      <c r="K31" s="41">
        <f t="shared" si="4"/>
        <v>496.6</v>
      </c>
      <c r="L31" s="41">
        <v>2.92</v>
      </c>
      <c r="M31" s="46">
        <f>E31*L31</f>
        <v>557.72</v>
      </c>
    </row>
    <row r="32" spans="1:13" ht="15.75">
      <c r="A32" s="34">
        <v>29</v>
      </c>
      <c r="B32" s="2" t="s">
        <v>46</v>
      </c>
      <c r="C32" s="2" t="s">
        <v>47</v>
      </c>
      <c r="D32" s="3" t="s">
        <v>13</v>
      </c>
      <c r="E32" s="4">
        <v>37</v>
      </c>
      <c r="F32" s="4">
        <f t="shared" si="2"/>
        <v>8.4054054054054053</v>
      </c>
      <c r="G32" s="38">
        <v>311</v>
      </c>
      <c r="H32" s="41">
        <v>5.36</v>
      </c>
      <c r="I32" s="41">
        <f t="shared" si="5"/>
        <v>198.32000000000002</v>
      </c>
      <c r="J32" s="41">
        <v>5.55</v>
      </c>
      <c r="K32" s="41">
        <f t="shared" si="4"/>
        <v>205.35</v>
      </c>
      <c r="L32" s="41" t="s">
        <v>123</v>
      </c>
      <c r="M32" s="46">
        <v>0</v>
      </c>
    </row>
    <row r="33" spans="1:13" ht="15.75">
      <c r="A33" s="34">
        <v>30</v>
      </c>
      <c r="B33" s="2" t="s">
        <v>48</v>
      </c>
      <c r="C33" s="2" t="s">
        <v>49</v>
      </c>
      <c r="D33" s="3" t="s">
        <v>13</v>
      </c>
      <c r="E33" s="4">
        <v>20</v>
      </c>
      <c r="F33" s="4">
        <f t="shared" si="2"/>
        <v>5</v>
      </c>
      <c r="G33" s="38">
        <v>100</v>
      </c>
      <c r="H33" s="41">
        <v>5.49</v>
      </c>
      <c r="I33" s="41">
        <f t="shared" si="5"/>
        <v>109.80000000000001</v>
      </c>
      <c r="J33" s="41">
        <v>4.8499999999999996</v>
      </c>
      <c r="K33" s="41">
        <f t="shared" si="4"/>
        <v>97</v>
      </c>
      <c r="L33" s="41">
        <v>1.87</v>
      </c>
      <c r="M33" s="46">
        <f>E33*L33</f>
        <v>37.400000000000006</v>
      </c>
    </row>
    <row r="34" spans="1:13" ht="15.75">
      <c r="A34" s="34">
        <v>31</v>
      </c>
      <c r="B34" s="6" t="s">
        <v>48</v>
      </c>
      <c r="C34" s="6" t="s">
        <v>50</v>
      </c>
      <c r="D34" s="7" t="s">
        <v>13</v>
      </c>
      <c r="E34" s="4">
        <v>75</v>
      </c>
      <c r="F34" s="4">
        <f t="shared" si="2"/>
        <v>12.8</v>
      </c>
      <c r="G34" s="38">
        <v>960</v>
      </c>
      <c r="H34" s="41">
        <v>2.13</v>
      </c>
      <c r="I34" s="41">
        <f t="shared" si="5"/>
        <v>159.75</v>
      </c>
      <c r="J34" s="41">
        <v>2.2999999999999998</v>
      </c>
      <c r="K34" s="41">
        <f t="shared" si="4"/>
        <v>172.5</v>
      </c>
      <c r="L34" s="41">
        <v>3.02</v>
      </c>
      <c r="M34" s="46">
        <f>E34*L34</f>
        <v>226.5</v>
      </c>
    </row>
    <row r="35" spans="1:13" ht="15.75">
      <c r="A35" s="34">
        <v>32</v>
      </c>
      <c r="B35" s="6" t="s">
        <v>51</v>
      </c>
      <c r="C35" s="6" t="s">
        <v>52</v>
      </c>
      <c r="D35" s="7" t="s">
        <v>13</v>
      </c>
      <c r="E35" s="4">
        <v>30</v>
      </c>
      <c r="F35" s="4">
        <f t="shared" si="2"/>
        <v>13.3</v>
      </c>
      <c r="G35" s="38">
        <v>399</v>
      </c>
      <c r="H35" s="41">
        <v>10.119999999999999</v>
      </c>
      <c r="I35" s="41">
        <f t="shared" si="5"/>
        <v>303.59999999999997</v>
      </c>
      <c r="J35" s="41">
        <v>6.1</v>
      </c>
      <c r="K35" s="41">
        <f t="shared" si="4"/>
        <v>183</v>
      </c>
      <c r="L35" s="41" t="s">
        <v>123</v>
      </c>
      <c r="M35" s="46">
        <v>0</v>
      </c>
    </row>
    <row r="36" spans="1:13" ht="15.75">
      <c r="A36" s="34">
        <v>33</v>
      </c>
      <c r="B36" s="6" t="s">
        <v>53</v>
      </c>
      <c r="C36" s="6" t="s">
        <v>54</v>
      </c>
      <c r="D36" s="7" t="s">
        <v>13</v>
      </c>
      <c r="E36" s="4">
        <v>40</v>
      </c>
      <c r="F36" s="4">
        <f t="shared" si="2"/>
        <v>4.3</v>
      </c>
      <c r="G36" s="38">
        <v>172</v>
      </c>
      <c r="H36" s="41">
        <v>1.87</v>
      </c>
      <c r="I36" s="41">
        <f t="shared" si="5"/>
        <v>74.800000000000011</v>
      </c>
      <c r="J36" s="41">
        <v>2</v>
      </c>
      <c r="K36" s="41">
        <f t="shared" si="4"/>
        <v>80</v>
      </c>
      <c r="L36" s="41" t="s">
        <v>123</v>
      </c>
      <c r="M36" s="46">
        <v>0</v>
      </c>
    </row>
    <row r="37" spans="1:13" ht="15.75">
      <c r="A37" s="34">
        <v>34</v>
      </c>
      <c r="B37" s="6" t="s">
        <v>55</v>
      </c>
      <c r="C37" s="6" t="s">
        <v>56</v>
      </c>
      <c r="D37" s="7" t="s">
        <v>13</v>
      </c>
      <c r="E37" s="4">
        <v>28</v>
      </c>
      <c r="F37" s="4">
        <f t="shared" si="2"/>
        <v>7</v>
      </c>
      <c r="G37" s="38">
        <v>196</v>
      </c>
      <c r="H37" s="41">
        <v>6.38</v>
      </c>
      <c r="I37" s="41">
        <f t="shared" si="5"/>
        <v>178.64</v>
      </c>
      <c r="J37" s="41">
        <v>4.6500000000000004</v>
      </c>
      <c r="K37" s="41">
        <f t="shared" si="4"/>
        <v>130.20000000000002</v>
      </c>
      <c r="L37" s="41">
        <v>4.99</v>
      </c>
      <c r="M37" s="46">
        <f t="shared" ref="M37:M45" si="6">E37*L37</f>
        <v>139.72</v>
      </c>
    </row>
    <row r="38" spans="1:13" ht="15.75">
      <c r="A38" s="34">
        <v>35</v>
      </c>
      <c r="B38" s="6" t="s">
        <v>55</v>
      </c>
      <c r="C38" s="6" t="s">
        <v>57</v>
      </c>
      <c r="D38" s="7" t="s">
        <v>13</v>
      </c>
      <c r="E38" s="4">
        <v>84</v>
      </c>
      <c r="F38" s="4">
        <f t="shared" si="2"/>
        <v>11</v>
      </c>
      <c r="G38" s="38">
        <v>924</v>
      </c>
      <c r="H38" s="41">
        <v>7.4</v>
      </c>
      <c r="I38" s="41">
        <f t="shared" si="5"/>
        <v>621.6</v>
      </c>
      <c r="J38" s="41">
        <v>12.8</v>
      </c>
      <c r="K38" s="41">
        <f t="shared" si="4"/>
        <v>1075.2</v>
      </c>
      <c r="L38" s="41">
        <v>8.2200000000000006</v>
      </c>
      <c r="M38" s="46">
        <f t="shared" si="6"/>
        <v>690.48</v>
      </c>
    </row>
    <row r="39" spans="1:13" ht="15.75">
      <c r="A39" s="34">
        <v>36</v>
      </c>
      <c r="B39" s="6" t="s">
        <v>55</v>
      </c>
      <c r="C39" s="6" t="s">
        <v>58</v>
      </c>
      <c r="D39" s="7" t="s">
        <v>13</v>
      </c>
      <c r="E39" s="4">
        <v>11</v>
      </c>
      <c r="F39" s="4">
        <f t="shared" si="2"/>
        <v>8.6363636363636367</v>
      </c>
      <c r="G39" s="38">
        <v>95</v>
      </c>
      <c r="H39" s="41">
        <v>7.23</v>
      </c>
      <c r="I39" s="41">
        <f t="shared" si="5"/>
        <v>79.53</v>
      </c>
      <c r="J39" s="41">
        <v>6.05</v>
      </c>
      <c r="K39" s="41">
        <f t="shared" si="4"/>
        <v>66.55</v>
      </c>
      <c r="L39" s="41">
        <v>4.5</v>
      </c>
      <c r="M39" s="46">
        <f t="shared" si="6"/>
        <v>49.5</v>
      </c>
    </row>
    <row r="40" spans="1:13" ht="15.75">
      <c r="A40" s="34">
        <v>37</v>
      </c>
      <c r="B40" s="6" t="s">
        <v>59</v>
      </c>
      <c r="C40" s="6" t="s">
        <v>60</v>
      </c>
      <c r="D40" s="7" t="s">
        <v>61</v>
      </c>
      <c r="E40" s="4">
        <v>80</v>
      </c>
      <c r="F40" s="4">
        <f t="shared" si="2"/>
        <v>6.5</v>
      </c>
      <c r="G40" s="38">
        <v>520</v>
      </c>
      <c r="H40" s="41">
        <v>3.91</v>
      </c>
      <c r="I40" s="41">
        <f t="shared" si="5"/>
        <v>312.8</v>
      </c>
      <c r="J40" s="41">
        <v>5.63</v>
      </c>
      <c r="K40" s="41">
        <f t="shared" si="4"/>
        <v>450.4</v>
      </c>
      <c r="L40" s="41">
        <v>5.17</v>
      </c>
      <c r="M40" s="46">
        <f t="shared" si="6"/>
        <v>413.6</v>
      </c>
    </row>
    <row r="41" spans="1:13" ht="15.75">
      <c r="A41" s="34">
        <v>38</v>
      </c>
      <c r="B41" s="6" t="s">
        <v>62</v>
      </c>
      <c r="C41" s="6" t="s">
        <v>63</v>
      </c>
      <c r="D41" s="7" t="s">
        <v>13</v>
      </c>
      <c r="E41" s="4">
        <v>15</v>
      </c>
      <c r="F41" s="4">
        <f t="shared" si="2"/>
        <v>12.2</v>
      </c>
      <c r="G41" s="38">
        <v>183</v>
      </c>
      <c r="H41" s="41">
        <v>10.37</v>
      </c>
      <c r="I41" s="41">
        <f t="shared" si="5"/>
        <v>155.54999999999998</v>
      </c>
      <c r="J41" s="41">
        <v>16.25</v>
      </c>
      <c r="K41" s="41">
        <f t="shared" si="4"/>
        <v>243.75</v>
      </c>
      <c r="L41" s="41">
        <v>12.18</v>
      </c>
      <c r="M41" s="46">
        <f t="shared" si="6"/>
        <v>182.7</v>
      </c>
    </row>
    <row r="42" spans="1:13" ht="15.75">
      <c r="A42" s="34">
        <v>39</v>
      </c>
      <c r="B42" s="6" t="s">
        <v>64</v>
      </c>
      <c r="C42" s="6" t="s">
        <v>65</v>
      </c>
      <c r="D42" s="7" t="s">
        <v>13</v>
      </c>
      <c r="E42" s="4">
        <v>15</v>
      </c>
      <c r="F42" s="4">
        <f t="shared" si="2"/>
        <v>6.4</v>
      </c>
      <c r="G42" s="38">
        <v>96</v>
      </c>
      <c r="H42" s="41">
        <v>4.59</v>
      </c>
      <c r="I42" s="41">
        <f t="shared" si="5"/>
        <v>68.849999999999994</v>
      </c>
      <c r="J42" s="41">
        <v>12.3</v>
      </c>
      <c r="K42" s="41">
        <f t="shared" si="4"/>
        <v>184.5</v>
      </c>
      <c r="L42" s="41">
        <v>3.41</v>
      </c>
      <c r="M42" s="46">
        <f t="shared" si="6"/>
        <v>51.150000000000006</v>
      </c>
    </row>
    <row r="43" spans="1:13" ht="15.75">
      <c r="A43" s="34">
        <v>40</v>
      </c>
      <c r="B43" s="6" t="s">
        <v>66</v>
      </c>
      <c r="C43" s="8" t="s">
        <v>67</v>
      </c>
      <c r="D43" s="7" t="s">
        <v>13</v>
      </c>
      <c r="E43" s="4">
        <v>200</v>
      </c>
      <c r="F43" s="4">
        <f t="shared" si="2"/>
        <v>25.5</v>
      </c>
      <c r="G43" s="38">
        <v>5100</v>
      </c>
      <c r="H43" s="41">
        <v>21.68</v>
      </c>
      <c r="I43" s="41">
        <f t="shared" si="5"/>
        <v>4336</v>
      </c>
      <c r="J43" s="41">
        <v>23.1</v>
      </c>
      <c r="K43" s="41">
        <f t="shared" si="4"/>
        <v>4620</v>
      </c>
      <c r="L43" s="41">
        <v>22.58</v>
      </c>
      <c r="M43" s="46">
        <f t="shared" si="6"/>
        <v>4516</v>
      </c>
    </row>
    <row r="44" spans="1:13" ht="15.75">
      <c r="A44" s="34">
        <v>41</v>
      </c>
      <c r="B44" s="6" t="s">
        <v>68</v>
      </c>
      <c r="C44" s="6" t="s">
        <v>69</v>
      </c>
      <c r="D44" s="7" t="s">
        <v>13</v>
      </c>
      <c r="E44" s="4">
        <v>301</v>
      </c>
      <c r="F44" s="4">
        <f t="shared" si="2"/>
        <v>3.2990033222591362</v>
      </c>
      <c r="G44" s="38">
        <v>993</v>
      </c>
      <c r="H44" s="41">
        <v>2.5499999999999998</v>
      </c>
      <c r="I44" s="41">
        <f t="shared" si="5"/>
        <v>767.55</v>
      </c>
      <c r="J44" s="41">
        <v>3.05</v>
      </c>
      <c r="K44" s="41">
        <f t="shared" si="4"/>
        <v>918.05</v>
      </c>
      <c r="L44" s="41">
        <v>1.95</v>
      </c>
      <c r="M44" s="46">
        <f t="shared" si="6"/>
        <v>586.94999999999993</v>
      </c>
    </row>
    <row r="45" spans="1:13" ht="15.75">
      <c r="A45" s="34">
        <v>42</v>
      </c>
      <c r="B45" s="6" t="s">
        <v>70</v>
      </c>
      <c r="C45" s="6" t="s">
        <v>71</v>
      </c>
      <c r="D45" s="7" t="s">
        <v>13</v>
      </c>
      <c r="E45" s="4">
        <v>250</v>
      </c>
      <c r="F45" s="4">
        <f t="shared" si="2"/>
        <v>2.2000000000000002</v>
      </c>
      <c r="G45" s="38">
        <v>550</v>
      </c>
      <c r="H45" s="41">
        <v>1.87</v>
      </c>
      <c r="I45" s="41">
        <f t="shared" si="5"/>
        <v>467.5</v>
      </c>
      <c r="J45" s="41">
        <v>2.2000000000000002</v>
      </c>
      <c r="K45" s="41">
        <f t="shared" si="4"/>
        <v>550</v>
      </c>
      <c r="L45" s="41">
        <v>1.87</v>
      </c>
      <c r="M45" s="46">
        <f t="shared" si="6"/>
        <v>467.5</v>
      </c>
    </row>
    <row r="46" spans="1:13" ht="15.75">
      <c r="A46" s="34">
        <v>43</v>
      </c>
      <c r="B46" s="6" t="s">
        <v>72</v>
      </c>
      <c r="C46" s="6" t="s">
        <v>73</v>
      </c>
      <c r="D46" s="7" t="s">
        <v>13</v>
      </c>
      <c r="E46" s="4">
        <v>110</v>
      </c>
      <c r="F46" s="4">
        <f t="shared" si="2"/>
        <v>4.0999999999999996</v>
      </c>
      <c r="G46" s="38">
        <v>451</v>
      </c>
      <c r="H46" s="41">
        <v>1.96</v>
      </c>
      <c r="I46" s="41">
        <f t="shared" si="5"/>
        <v>215.6</v>
      </c>
      <c r="J46" s="41">
        <v>2.35</v>
      </c>
      <c r="K46" s="41">
        <f t="shared" si="4"/>
        <v>258.5</v>
      </c>
      <c r="L46" s="41" t="s">
        <v>123</v>
      </c>
      <c r="M46" s="46">
        <v>0</v>
      </c>
    </row>
    <row r="47" spans="1:13" ht="15.75">
      <c r="A47" s="34">
        <v>44</v>
      </c>
      <c r="B47" s="6" t="s">
        <v>70</v>
      </c>
      <c r="C47" s="6" t="s">
        <v>74</v>
      </c>
      <c r="D47" s="7" t="s">
        <v>13</v>
      </c>
      <c r="E47" s="4">
        <v>70</v>
      </c>
      <c r="F47" s="4">
        <f t="shared" si="2"/>
        <v>4.3</v>
      </c>
      <c r="G47" s="38">
        <v>301</v>
      </c>
      <c r="H47" s="41">
        <v>3.66</v>
      </c>
      <c r="I47" s="41">
        <f t="shared" si="5"/>
        <v>256.2</v>
      </c>
      <c r="J47" s="41">
        <v>3.8</v>
      </c>
      <c r="K47" s="41">
        <f t="shared" si="4"/>
        <v>266</v>
      </c>
      <c r="L47" s="41">
        <v>4.0599999999999996</v>
      </c>
      <c r="M47" s="46">
        <f>E47*L47</f>
        <v>284.2</v>
      </c>
    </row>
    <row r="48" spans="1:13" ht="15.75">
      <c r="A48" s="34">
        <v>45</v>
      </c>
      <c r="B48" s="6" t="s">
        <v>70</v>
      </c>
      <c r="C48" s="6" t="s">
        <v>75</v>
      </c>
      <c r="D48" s="7" t="s">
        <v>13</v>
      </c>
      <c r="E48" s="4">
        <v>71</v>
      </c>
      <c r="F48" s="4">
        <f t="shared" si="2"/>
        <v>4.507042253521127</v>
      </c>
      <c r="G48" s="38">
        <v>320</v>
      </c>
      <c r="H48" s="41">
        <v>2.98</v>
      </c>
      <c r="I48" s="41">
        <f t="shared" si="5"/>
        <v>211.58</v>
      </c>
      <c r="J48" s="41">
        <v>2.4</v>
      </c>
      <c r="K48" s="41">
        <f t="shared" si="4"/>
        <v>170.4</v>
      </c>
      <c r="L48" s="41" t="s">
        <v>123</v>
      </c>
      <c r="M48" s="46">
        <v>0</v>
      </c>
    </row>
    <row r="49" spans="1:13" ht="31.5">
      <c r="A49" s="34">
        <v>46</v>
      </c>
      <c r="B49" s="6" t="s">
        <v>70</v>
      </c>
      <c r="C49" s="6" t="s">
        <v>76</v>
      </c>
      <c r="D49" s="7" t="s">
        <v>13</v>
      </c>
      <c r="E49" s="4">
        <v>30</v>
      </c>
      <c r="F49" s="4">
        <f t="shared" si="2"/>
        <v>4.0666666666666664</v>
      </c>
      <c r="G49" s="38">
        <v>122</v>
      </c>
      <c r="H49" s="41">
        <v>3.4</v>
      </c>
      <c r="I49" s="41">
        <f t="shared" si="5"/>
        <v>102</v>
      </c>
      <c r="J49" s="41">
        <v>2.5499999999999998</v>
      </c>
      <c r="K49" s="41">
        <f t="shared" si="4"/>
        <v>76.5</v>
      </c>
      <c r="L49" s="41" t="s">
        <v>123</v>
      </c>
      <c r="M49" s="46">
        <v>0</v>
      </c>
    </row>
    <row r="50" spans="1:13" ht="15.75">
      <c r="A50" s="34">
        <v>47</v>
      </c>
      <c r="B50" s="6" t="s">
        <v>70</v>
      </c>
      <c r="C50" s="6" t="s">
        <v>77</v>
      </c>
      <c r="D50" s="7" t="s">
        <v>13</v>
      </c>
      <c r="E50" s="4">
        <v>7</v>
      </c>
      <c r="F50" s="4">
        <f t="shared" si="2"/>
        <v>23.142857142857142</v>
      </c>
      <c r="G50" s="38">
        <v>162</v>
      </c>
      <c r="H50" s="41">
        <v>20.57</v>
      </c>
      <c r="I50" s="41">
        <f t="shared" si="5"/>
        <v>143.99</v>
      </c>
      <c r="J50" s="41">
        <v>16.149999999999999</v>
      </c>
      <c r="K50" s="41">
        <f t="shared" si="4"/>
        <v>113.04999999999998</v>
      </c>
      <c r="L50" s="41">
        <v>26.32</v>
      </c>
      <c r="M50" s="46">
        <f>E50*L50</f>
        <v>184.24</v>
      </c>
    </row>
    <row r="51" spans="1:13" ht="15.75">
      <c r="A51" s="13"/>
      <c r="B51" s="6" t="s">
        <v>70</v>
      </c>
      <c r="C51" s="6" t="s">
        <v>78</v>
      </c>
      <c r="D51" s="7" t="s">
        <v>13</v>
      </c>
      <c r="E51" s="4">
        <v>4</v>
      </c>
      <c r="F51" s="4">
        <f t="shared" si="2"/>
        <v>35.75</v>
      </c>
      <c r="G51" s="38">
        <v>143</v>
      </c>
      <c r="H51" s="41">
        <v>29.16</v>
      </c>
      <c r="I51" s="41">
        <f t="shared" si="5"/>
        <v>116.64</v>
      </c>
      <c r="J51" s="41">
        <v>21.65</v>
      </c>
      <c r="K51" s="41">
        <f t="shared" si="4"/>
        <v>86.6</v>
      </c>
      <c r="L51" s="41">
        <v>53.45</v>
      </c>
      <c r="M51" s="46">
        <f>E51*L51</f>
        <v>213.8</v>
      </c>
    </row>
    <row r="52" spans="1:13" ht="15.75">
      <c r="A52" s="13"/>
      <c r="B52" s="6" t="s">
        <v>79</v>
      </c>
      <c r="C52" s="6" t="s">
        <v>80</v>
      </c>
      <c r="D52" s="7" t="s">
        <v>61</v>
      </c>
      <c r="E52" s="4">
        <v>50</v>
      </c>
      <c r="F52" s="4">
        <f t="shared" si="2"/>
        <v>40</v>
      </c>
      <c r="G52" s="38">
        <v>2000</v>
      </c>
      <c r="H52" s="41">
        <v>34</v>
      </c>
      <c r="I52" s="41">
        <f t="shared" si="5"/>
        <v>1700</v>
      </c>
      <c r="J52" s="41">
        <v>26.8</v>
      </c>
      <c r="K52" s="41">
        <f t="shared" si="4"/>
        <v>1340</v>
      </c>
      <c r="L52" s="41">
        <v>32.17</v>
      </c>
      <c r="M52" s="46">
        <f>E52*L52</f>
        <v>1608.5</v>
      </c>
    </row>
    <row r="53" spans="1:13" ht="15.75">
      <c r="A53" s="13"/>
      <c r="B53" s="6" t="s">
        <v>81</v>
      </c>
      <c r="C53" s="6" t="s">
        <v>82</v>
      </c>
      <c r="D53" s="7" t="s">
        <v>13</v>
      </c>
      <c r="E53" s="4">
        <v>8</v>
      </c>
      <c r="F53" s="4">
        <f t="shared" si="2"/>
        <v>86</v>
      </c>
      <c r="G53" s="38">
        <v>688</v>
      </c>
      <c r="H53" s="41">
        <v>34</v>
      </c>
      <c r="I53" s="41">
        <f t="shared" si="5"/>
        <v>272</v>
      </c>
      <c r="J53" s="41">
        <v>106.4</v>
      </c>
      <c r="K53" s="41">
        <f t="shared" si="4"/>
        <v>851.2</v>
      </c>
      <c r="L53" s="41">
        <v>43.21</v>
      </c>
      <c r="M53" s="46">
        <f>E53*L53</f>
        <v>345.68</v>
      </c>
    </row>
    <row r="54" spans="1:13" ht="15.75">
      <c r="A54" s="13"/>
      <c r="B54" s="6" t="s">
        <v>83</v>
      </c>
      <c r="C54" s="6" t="s">
        <v>84</v>
      </c>
      <c r="D54" s="7" t="s">
        <v>7</v>
      </c>
      <c r="E54" s="4">
        <v>8</v>
      </c>
      <c r="F54" s="4">
        <f t="shared" si="2"/>
        <v>96</v>
      </c>
      <c r="G54" s="38">
        <v>768</v>
      </c>
      <c r="H54" s="41">
        <v>28.73</v>
      </c>
      <c r="I54" s="41">
        <f t="shared" si="5"/>
        <v>229.84</v>
      </c>
      <c r="J54" s="41">
        <v>28.25</v>
      </c>
      <c r="K54" s="41">
        <f t="shared" si="4"/>
        <v>226</v>
      </c>
      <c r="L54" s="41" t="s">
        <v>123</v>
      </c>
      <c r="M54" s="46">
        <v>0</v>
      </c>
    </row>
    <row r="55" spans="1:13" ht="15.75">
      <c r="A55" s="13"/>
      <c r="B55" s="6" t="s">
        <v>85</v>
      </c>
      <c r="C55" s="6" t="s">
        <v>86</v>
      </c>
      <c r="D55" s="7" t="s">
        <v>13</v>
      </c>
      <c r="E55" s="4">
        <v>7</v>
      </c>
      <c r="F55" s="4">
        <f t="shared" si="2"/>
        <v>22</v>
      </c>
      <c r="G55" s="38">
        <v>154</v>
      </c>
      <c r="H55" s="41">
        <v>20.059999999999999</v>
      </c>
      <c r="I55" s="41">
        <f t="shared" si="5"/>
        <v>140.41999999999999</v>
      </c>
      <c r="J55" s="41">
        <v>16.5</v>
      </c>
      <c r="K55" s="41">
        <f t="shared" si="4"/>
        <v>115.5</v>
      </c>
      <c r="L55" s="41">
        <v>17.71</v>
      </c>
      <c r="M55" s="46">
        <f>E55*L55</f>
        <v>123.97</v>
      </c>
    </row>
    <row r="56" spans="1:13" ht="15.75">
      <c r="A56" s="13"/>
      <c r="B56" s="6" t="s">
        <v>87</v>
      </c>
      <c r="C56" s="6" t="s">
        <v>88</v>
      </c>
      <c r="D56" s="7" t="s">
        <v>13</v>
      </c>
      <c r="E56" s="4">
        <v>2</v>
      </c>
      <c r="F56" s="4">
        <f t="shared" si="2"/>
        <v>2.5</v>
      </c>
      <c r="G56" s="38">
        <v>5</v>
      </c>
      <c r="H56" s="41">
        <v>2.4700000000000002</v>
      </c>
      <c r="I56" s="41">
        <f t="shared" si="5"/>
        <v>4.9400000000000004</v>
      </c>
      <c r="J56" s="41">
        <v>33.200000000000003</v>
      </c>
      <c r="K56" s="41">
        <f t="shared" si="4"/>
        <v>66.400000000000006</v>
      </c>
      <c r="L56" s="41" t="s">
        <v>123</v>
      </c>
      <c r="M56" s="46">
        <v>0</v>
      </c>
    </row>
    <row r="57" spans="1:13" ht="31.5">
      <c r="A57" s="13"/>
      <c r="B57" s="6" t="s">
        <v>89</v>
      </c>
      <c r="C57" s="6" t="s">
        <v>90</v>
      </c>
      <c r="D57" s="7" t="s">
        <v>13</v>
      </c>
      <c r="E57" s="4">
        <v>2</v>
      </c>
      <c r="F57" s="4">
        <f t="shared" si="2"/>
        <v>12.5</v>
      </c>
      <c r="G57" s="38">
        <v>25</v>
      </c>
      <c r="H57" s="41">
        <v>11.56</v>
      </c>
      <c r="I57" s="41">
        <f t="shared" si="5"/>
        <v>23.12</v>
      </c>
      <c r="J57" s="41" t="s">
        <v>123</v>
      </c>
      <c r="K57" s="41">
        <v>0</v>
      </c>
      <c r="L57" s="41" t="s">
        <v>123</v>
      </c>
      <c r="M57" s="46">
        <v>0</v>
      </c>
    </row>
    <row r="58" spans="1:13" ht="31.5">
      <c r="A58" s="13"/>
      <c r="B58" s="6" t="s">
        <v>91</v>
      </c>
      <c r="C58" s="6" t="s">
        <v>92</v>
      </c>
      <c r="D58" s="7" t="s">
        <v>13</v>
      </c>
      <c r="E58" s="4">
        <v>6</v>
      </c>
      <c r="F58" s="4">
        <f t="shared" si="2"/>
        <v>7.166666666666667</v>
      </c>
      <c r="G58" s="38">
        <v>43</v>
      </c>
      <c r="H58" s="41">
        <v>10.54</v>
      </c>
      <c r="I58" s="41">
        <f t="shared" si="5"/>
        <v>63.239999999999995</v>
      </c>
      <c r="J58" s="41" t="s">
        <v>123</v>
      </c>
      <c r="K58" s="41">
        <v>0</v>
      </c>
      <c r="L58" s="41" t="s">
        <v>123</v>
      </c>
      <c r="M58" s="46">
        <v>0</v>
      </c>
    </row>
    <row r="59" spans="1:13" ht="31.5">
      <c r="A59" s="13"/>
      <c r="B59" s="6" t="s">
        <v>93</v>
      </c>
      <c r="C59" s="6" t="s">
        <v>94</v>
      </c>
      <c r="D59" s="7" t="s">
        <v>13</v>
      </c>
      <c r="E59" s="4">
        <v>9</v>
      </c>
      <c r="F59" s="4">
        <f t="shared" si="2"/>
        <v>45</v>
      </c>
      <c r="G59" s="38">
        <v>405</v>
      </c>
      <c r="H59" s="41">
        <v>194.82</v>
      </c>
      <c r="I59" s="41">
        <f t="shared" si="5"/>
        <v>1753.3799999999999</v>
      </c>
      <c r="J59" s="41">
        <v>6.4</v>
      </c>
      <c r="K59" s="41">
        <f>E59*J59</f>
        <v>57.6</v>
      </c>
      <c r="L59" s="41">
        <v>5.12</v>
      </c>
      <c r="M59" s="46">
        <f>E59*L59</f>
        <v>46.08</v>
      </c>
    </row>
    <row r="60" spans="1:13" ht="31.5">
      <c r="A60" s="13"/>
      <c r="B60" s="9" t="s">
        <v>95</v>
      </c>
      <c r="C60" s="8" t="s">
        <v>96</v>
      </c>
      <c r="D60" s="10" t="s">
        <v>13</v>
      </c>
      <c r="E60" s="4">
        <v>3</v>
      </c>
      <c r="F60" s="4">
        <f t="shared" si="2"/>
        <v>48.666666666666664</v>
      </c>
      <c r="G60" s="38">
        <v>146</v>
      </c>
      <c r="H60" s="41">
        <v>40.799999999999997</v>
      </c>
      <c r="I60" s="41">
        <f t="shared" si="5"/>
        <v>122.39999999999999</v>
      </c>
      <c r="J60" s="41" t="s">
        <v>123</v>
      </c>
      <c r="K60" s="41" t="s">
        <v>123</v>
      </c>
      <c r="L60" s="41">
        <v>44.19</v>
      </c>
      <c r="M60" s="46">
        <f>E60*L60</f>
        <v>132.57</v>
      </c>
    </row>
    <row r="61" spans="1:13" ht="15.75">
      <c r="A61" s="13"/>
      <c r="B61" s="16" t="s">
        <v>97</v>
      </c>
      <c r="C61" s="11" t="s">
        <v>98</v>
      </c>
      <c r="D61" s="12" t="s">
        <v>99</v>
      </c>
      <c r="E61" s="4">
        <v>4</v>
      </c>
      <c r="F61" s="4">
        <f t="shared" si="2"/>
        <v>123</v>
      </c>
      <c r="G61" s="38">
        <v>492</v>
      </c>
      <c r="H61" s="41" t="s">
        <v>123</v>
      </c>
      <c r="I61" s="41"/>
      <c r="J61" s="41" t="s">
        <v>123</v>
      </c>
      <c r="K61" s="41" t="s">
        <v>123</v>
      </c>
      <c r="L61" s="41" t="s">
        <v>123</v>
      </c>
      <c r="M61" s="46">
        <v>0</v>
      </c>
    </row>
    <row r="62" spans="1:13" ht="15.75">
      <c r="A62" s="15"/>
      <c r="B62" s="16" t="s">
        <v>100</v>
      </c>
      <c r="C62" s="11" t="s">
        <v>101</v>
      </c>
      <c r="D62" s="29" t="s">
        <v>13</v>
      </c>
      <c r="E62" s="17">
        <v>20</v>
      </c>
      <c r="F62" s="17">
        <f t="shared" si="2"/>
        <v>24.6</v>
      </c>
      <c r="G62" s="38">
        <v>492</v>
      </c>
      <c r="H62" s="41">
        <v>20.91</v>
      </c>
      <c r="I62" s="41">
        <f>E62*H62</f>
        <v>418.2</v>
      </c>
      <c r="J62" s="41">
        <v>45</v>
      </c>
      <c r="K62" s="41">
        <f>E62*J62</f>
        <v>900</v>
      </c>
      <c r="L62" s="41" t="s">
        <v>123</v>
      </c>
      <c r="M62" s="46">
        <v>0</v>
      </c>
    </row>
    <row r="63" spans="1:13" ht="31.5">
      <c r="A63" s="18"/>
      <c r="B63" s="11" t="s">
        <v>102</v>
      </c>
      <c r="C63" s="11" t="s">
        <v>103</v>
      </c>
      <c r="D63" s="12" t="s">
        <v>13</v>
      </c>
      <c r="E63" s="4">
        <v>8</v>
      </c>
      <c r="F63" s="4">
        <f t="shared" si="2"/>
        <v>204</v>
      </c>
      <c r="G63" s="38">
        <v>1632</v>
      </c>
      <c r="H63" s="41">
        <v>119.68</v>
      </c>
      <c r="I63" s="41">
        <f>E63*H63</f>
        <v>957.44</v>
      </c>
      <c r="J63" s="41">
        <v>154.94999999999999</v>
      </c>
      <c r="K63" s="41">
        <f>E63*J63</f>
        <v>1239.5999999999999</v>
      </c>
      <c r="L63" s="41" t="s">
        <v>123</v>
      </c>
      <c r="M63" s="46">
        <v>0</v>
      </c>
    </row>
    <row r="64" spans="1:13" ht="15.75">
      <c r="B64" s="47" t="s">
        <v>154</v>
      </c>
      <c r="C64" s="46"/>
      <c r="D64" s="46"/>
      <c r="E64" s="46"/>
      <c r="F64" s="46"/>
      <c r="G64" s="48">
        <f>SUM(G4:G63)</f>
        <v>82939</v>
      </c>
      <c r="H64" s="46"/>
      <c r="I64" s="48">
        <f>SUM(I4:I63)</f>
        <v>66838.67</v>
      </c>
      <c r="J64" s="46"/>
      <c r="K64" s="48">
        <f>SUM(K4:K63)</f>
        <v>68295.100000000006</v>
      </c>
      <c r="L64" s="46"/>
      <c r="M64" s="49">
        <f>SUM(M4:M63)</f>
        <v>59812.319999999992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pavlenko-s</dc:creator>
  <cp:lastModifiedBy>danilyuk-l</cp:lastModifiedBy>
  <cp:lastPrinted>2021-06-21T06:11:40Z</cp:lastPrinted>
  <dcterms:created xsi:type="dcterms:W3CDTF">2020-02-20T06:30:46Z</dcterms:created>
  <dcterms:modified xsi:type="dcterms:W3CDTF">2021-07-13T06:23:41Z</dcterms:modified>
</cp:coreProperties>
</file>