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2024\центр.закупки\заявка днестрэнерго\"/>
    </mc:Choice>
  </mc:AlternateContent>
  <xr:revisionPtr revIDLastSave="0" documentId="13_ncr:1_{922F8A2B-2754-4ACC-9DCB-3F5587729B43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 2" sheetId="4" state="hidden" r:id="rId1"/>
    <sheet name="Лист 1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4" l="1"/>
  <c r="I2" i="4"/>
  <c r="I3" i="4"/>
  <c r="I5" i="4"/>
  <c r="I6" i="4"/>
  <c r="I9" i="4" s="1"/>
  <c r="I7" i="4"/>
  <c r="I8" i="4"/>
  <c r="I13" i="4"/>
  <c r="I14" i="4"/>
  <c r="I15" i="4"/>
  <c r="I16" i="4"/>
  <c r="I17" i="4"/>
  <c r="I18" i="4"/>
  <c r="I19" i="4"/>
  <c r="I21" i="4"/>
  <c r="I22" i="4"/>
  <c r="I23" i="4"/>
  <c r="I26" i="4"/>
  <c r="I27" i="4" s="1"/>
  <c r="I28" i="4"/>
  <c r="I29" i="4"/>
  <c r="I30" i="4"/>
  <c r="I31" i="4"/>
  <c r="I32" i="4"/>
  <c r="I33" i="4"/>
  <c r="I34" i="4"/>
  <c r="I35" i="4"/>
  <c r="I36" i="4"/>
  <c r="I37" i="4"/>
  <c r="I38" i="4"/>
  <c r="I41" i="4"/>
  <c r="I42" i="4"/>
  <c r="I43" i="4"/>
  <c r="I44" i="4"/>
  <c r="I20" i="4" l="1"/>
  <c r="I24" i="4"/>
  <c r="I4" i="4"/>
  <c r="I39" i="4"/>
</calcChain>
</file>

<file path=xl/sharedStrings.xml><?xml version="1.0" encoding="utf-8"?>
<sst xmlns="http://schemas.openxmlformats.org/spreadsheetml/2006/main" count="460" uniqueCount="94">
  <si>
    <t>Раздел ПП</t>
  </si>
  <si>
    <t>Пункт ПП</t>
  </si>
  <si>
    <t>Служба</t>
  </si>
  <si>
    <t>Наименование  материалов</t>
  </si>
  <si>
    <t>ед. изм.</t>
  </si>
  <si>
    <t xml:space="preserve"> Кол-во</t>
  </si>
  <si>
    <t>Цена за ед.      руб. ПМР</t>
  </si>
  <si>
    <t>Сумма руб.ПМР</t>
  </si>
  <si>
    <t>Срок поставки ТМЦ
 на склад</t>
  </si>
  <si>
    <t>Примечание</t>
  </si>
  <si>
    <t>шт</t>
  </si>
  <si>
    <t>шт.</t>
  </si>
  <si>
    <t>Качественные и технические характеристики материала (товара), гарантийный срок.</t>
  </si>
  <si>
    <t>ИП</t>
  </si>
  <si>
    <t>ОМф</t>
  </si>
  <si>
    <t>Анализатор сети Lumel  N14 (5А)</t>
  </si>
  <si>
    <t xml:space="preserve">Анализатор сети Lumel  N100(1А) </t>
  </si>
  <si>
    <t>ЦСГМ</t>
  </si>
  <si>
    <t>Электросчетчик ZMD405CT44.0457 S4 B40,кл.0,5S 5A</t>
  </si>
  <si>
    <t>Коммодуль В4</t>
  </si>
  <si>
    <t>Адаптер CU ADP2</t>
  </si>
  <si>
    <t>Коммодуль CU E22</t>
  </si>
  <si>
    <t>В техзадании</t>
  </si>
  <si>
    <t>ПП</t>
  </si>
  <si>
    <t>СПф</t>
  </si>
  <si>
    <t xml:space="preserve">Токовые клещи </t>
  </si>
  <si>
    <t>Технические характеристики:                                    Диапазон измерений пост. напряжения: 6.6В / 66В / 600В;                                                                                        Диапазон измерений пер. напряжения: 6.6В / 66В / 600В;                                                                         Диапазон измерений постоянного тока: 66А / 1000А;                       Диапазон измерений постоянного тока: 66А / 1000А;       Диапазон измерений переменного тока: 66А / 1000А; Измерение сопротивления: 6.6кОм / 66кОм / 660кОм / 6.6МОм / 66МОм;                                                              Измерение температуры: -40°С…+1000°С;                                                                 Диапазон измерений частоты: 660Гц / 6кГц / 66кГц / 660кГц / 6.6МГц / 66МГц.                                     Дополнительные функции:                                  Автоматический выбор функции измерения;                      Тест диодов;                                                                        Звуковая прозвонка на обрыв электрического кабеля;          Память максимальных и минимальных значений; Удерживание данных на дисплее;                    Автовыключение в ждущем режиме;                         Подсветка дисплея, индикация разряда батарей;             Входное сопротивление для измерения переменного напряжения – 10МОм;                                                           Питание: 9В (крона).</t>
  </si>
  <si>
    <t xml:space="preserve">Цифровой мультиметр </t>
  </si>
  <si>
    <t>Технические характеристики:                                    Постоянное напряжение: 200мВ / 20В / 200В /1000В;                                                                                        Переменное напряжение: 2В / 200В / 1000В;                                                                         Постоянный ток: 2мА / 200мА / 20A;                       Переменный ток: 2мА / 200мА / 20A;            Сопротивление: 200Ом / 2кОм / 20кОм / 2мОм / 20мОм; Емкость: 20нФ / 200нФ / 2мкФ/ 100мкФ;     Индуктивность: 2мГн / 20мГн / 200мГн / 20Гн.                                  Дополнительные функции:                                               Удержание показаний (HOLD);                                              Тест диодов;                                                                        Звуковая прозвонка на обрыв электрического кабеля;                              Автовыключение в ждущем режиме;                         Индикация разряда батарей;                                                                      Питание: 9В (крона).                                                        Стандарты электробезопасности: IEC 101-1; CAT I 1000 V; CATII 600 V; CAT III 300 V</t>
  </si>
  <si>
    <t xml:space="preserve">Тепловизор </t>
  </si>
  <si>
    <t>СП</t>
  </si>
  <si>
    <t>Термосигнализатор капиллярный, для измерения температуры верхних слоев масла силовых трансформаторов</t>
  </si>
  <si>
    <t xml:space="preserve">шт. </t>
  </si>
  <si>
    <t>согласно тех.задания</t>
  </si>
  <si>
    <t>Реконструкция ПС Суклея 110</t>
  </si>
  <si>
    <t>пополнение аварийного запаса и замена поврежденных</t>
  </si>
  <si>
    <t>ЭМЦ</t>
  </si>
  <si>
    <t>Микрометр 25-50мм</t>
  </si>
  <si>
    <t>Нутромер</t>
  </si>
  <si>
    <t>Индикатор напряжения Unit UT 15B</t>
  </si>
  <si>
    <t>набор</t>
  </si>
  <si>
    <t>ТОТР</t>
  </si>
  <si>
    <t>ОИТф</t>
  </si>
  <si>
    <t>LAN-тестер RG45+RG11 UT-681L</t>
  </si>
  <si>
    <t>Мультитест M328</t>
  </si>
  <si>
    <t>Трансформатор напряжения элегазовый 110кВ</t>
  </si>
  <si>
    <t>Трансформатор напряжения литой 35кВ</t>
  </si>
  <si>
    <t>Трансформатор литой тока 35кВ</t>
  </si>
  <si>
    <t>АСТУиИБ</t>
  </si>
  <si>
    <t>Комплект щупов к измер.приборам (UNI-T)</t>
  </si>
  <si>
    <t>компл</t>
  </si>
  <si>
    <t xml:space="preserve">Кабельный тестер </t>
  </si>
  <si>
    <t xml:space="preserve"> Детектор повреждений оптического волокна</t>
  </si>
  <si>
    <t xml:space="preserve">Комплект щупов к измер.приборам </t>
  </si>
  <si>
    <t xml:space="preserve"> ЦС АСТУиИБ</t>
  </si>
  <si>
    <t>ЭМЦф</t>
  </si>
  <si>
    <t>Штангенциркуль ШЦ-150 мм</t>
  </si>
  <si>
    <t xml:space="preserve">Вид штангенциркуля: нониусный
Материал штангенциркуля: нержавеющая сталь
Размер: 0,15 м
Точность измерения: 0,05 мм/м
Диапазон измерений: 0-150 мм
Штангенциркуль механический предназначен для высокоточного измерения наружных и внутренних размеров, а также глубин отверстий. Изготовлен из стали, закален, измерительные губки отшлифованы и доведены.
</t>
  </si>
  <si>
    <t>Особенности многофункционального детектора напряжения UNI-T UT15B:
Время выполнения операции: 30 сек.;
Звуковая прозвонка на обрыв электрических соединителей;
Тест перемещения фазы: диапазон 100-690 В, при частоте 45-65 Гц;
Функция отображения превышения допустимого диапазона измерения;
Светодиодная информация по диапазонам измерений: 12/24/50/120/230/400/690;
Время задержки измеряемого параметра UNI-T UT15B 13-1017: 0.1 сек, для ЖК дисплея - 2 сек.</t>
  </si>
  <si>
    <t>Замена на ПС филиала, пополнение аварийного запаса и замена поврежденных</t>
  </si>
  <si>
    <t>Запчасть к электросчетчику ZMD405</t>
  </si>
  <si>
    <r>
      <t xml:space="preserve">Характеристики:                                               Диапазон измерений: -10...+400 °C;              Рабочая температура: -10...+45 °C;                     Датчик инфракрасный: 160x120 px;             Передача данных: MicroUSB, Wi-Fi;                     Размер дисплея: 3.5";                                  Графический файл: jpg;                                Приложения на платформе: Android и iOS;              Питание: 4 x 1.5 В LR6 (AA), 1 GBA 12V, 1 GBA 10.8 V.                                               </t>
    </r>
    <r>
      <rPr>
        <sz val="12"/>
        <rFont val="Times New Roman"/>
        <family val="1"/>
        <charset val="204"/>
      </rPr>
      <t>(или аналог Тепловизор Bosch Professiona GTC 400 C)</t>
    </r>
  </si>
  <si>
    <t>Погрешность: 4 мкм
Исполнение: МК
Диапазон измерений: 25-50 мм
Шаг измерения: 0.01 мм
Вес нетто: 0.37 кг</t>
  </si>
  <si>
    <t>Тип: микрометрический
Способ отсчета: механический
Диапазон измерений: 75-600 мм
Точность отсчета: 0,01 мм
Упаковка: футляр пластик
Можно поверить: да</t>
  </si>
  <si>
    <t>Тип отображения - цифровой
Постоянное напряжение 12-690 В
Сопротивление 0-0.4 МОм
Режим «прозвонка» - есть
Переменное напряжение
12-690 В
Диапазон частот по переменному току
0-400 Гц
Рабочая температура
от 0 до +40 °С или аналог Индикатор напряжения Unit UT 15B</t>
  </si>
  <si>
    <t>Источник питания 9В батарея (6F22)
Класс защиты IP54
Назначение Тестер кабеля
Гарантийный срок  - 1 год</t>
  </si>
  <si>
    <t>Мультиметр  для smd компонентов</t>
  </si>
  <si>
    <t>Жидкокристаллический дисплей с максимальным числом отсчетов 3000. 
Полностью автоматические измерения: автоматический выбор  режима  измерения  сопротивления,  емкости,  проверки диодов или прозвонки цепей. 
Переключение  между  измерительными  функциями  с  помощью одной кнопки FUNC. 
Функция фиксации данных на дисплее 
Функция прозвонки электрических цепей 
Индикация выхода за предел измерения («OL») 
Индикация разряженной батареи 
Источник питания: одна литиевая батарея на 3В (CR2032) 
Функция автоотключения: если тестер не используется более 10 минут, он автоматически выключается. 
Температура  и  влажность  при  работе: 0°С – 40°С (32°F – 104°F) при относительной влажности &lt;80%, 
Температура и влажность при хранении: -10°С – 50°С (14°F – 122°F) при относительной влажности &lt;70%, 
Класс безопасности: IEC1010-1, CAT II 
  - Максимальная рабочая высота: 2000 м. или аналог MASTECH MS8910</t>
  </si>
  <si>
    <t>Измерение стабилитронов
отображение напряжения батареи. 
дисплей (2 * 16 символов). 
Действие испытаний компонентов: 2 секунды (за исключением большого конденсатора)
Диапазон: 
Резистор: 0,1 Ом -50 MОм
Конденсатор: 25 пФ -100000 мкф.
Индуктивность: 0.01 MH -20 H 
питание DV-7.5-14 вольт.
Ток в режиме ожидания: 0.02uA</t>
  </si>
  <si>
    <t>Назначение
для телефонных кабелей/для витой пары
Элементы питания
крона(6LR61;6F22;6KR61)
Количество и напряжение элементов питания
1х9B 
Мах длина тестируемого кабеля
305 мм
Min длина тестируемого кабеля
100 мм
Тестирование на обрыв
да
Температура хранения
0-10 °С или аналог Кабельный тестер NS-468</t>
  </si>
  <si>
    <t xml:space="preserve"> Длина волны 650нм
Адаптер Универсальный (2,5 мм)
Рабочая температура От - 10°C до + 50°C, до 90% влажности без конденсации
Источник питания Две батарейки АА или аналог детектор повреждений оптического волокна KIWI-4103</t>
  </si>
  <si>
    <t xml:space="preserve"> Трансформатор тока 10 кВ</t>
  </si>
  <si>
    <t xml:space="preserve"> Трансформатор тока 6 кВ</t>
  </si>
  <si>
    <t xml:space="preserve"> Трансформатор тока 6/10 кВ</t>
  </si>
  <si>
    <t>Трансформатор тока 6кВ</t>
  </si>
  <si>
    <t>Трансформатор тока 10 кВ</t>
  </si>
  <si>
    <t>35000/230В 40,5/95/190кВ 1200ВА</t>
  </si>
  <si>
    <t>замена вышед-ших из строя и попол-нение аварий-ного запаса</t>
  </si>
  <si>
    <t xml:space="preserve">Приобрести при условии покупки элегазового выключателя 110кВ, информация будет направлена дополнительно </t>
  </si>
  <si>
    <t>не менее 24 месяца</t>
  </si>
  <si>
    <t>не менее 12 месяца</t>
  </si>
  <si>
    <t>Гарантийный срок</t>
  </si>
  <si>
    <t>III квартал 2024г.</t>
  </si>
  <si>
    <t>II квартал 2024г.</t>
  </si>
  <si>
    <t>III - IV квартал 2024г.</t>
  </si>
  <si>
    <t>Всего по лотам:</t>
  </si>
  <si>
    <t>№ лота</t>
  </si>
  <si>
    <r>
      <t xml:space="preserve">Характеристики:                                                          Диапазон измерений: -10...+400 °C;                           Рабочая температура: -10...+45 °C;                              Датчик инфракрасный: 160x120 px;                          Передача данных: MicroUSB, Wi-Fi;                           Размер дисплея: 3.5";                                            Графический файл: jpg;                                          Приложения на платформе: Android и iOS;              Питание: 4 x 1.5 В LR6 (AA), 1 GBA 12V, 1 GBA 10.8 V.                                               </t>
    </r>
    <r>
      <rPr>
        <sz val="12"/>
        <rFont val="Times New Roman"/>
        <family val="1"/>
        <charset val="204"/>
      </rPr>
      <t>(или аналог Тепловизор Bosch Professiona GTC 400 C)</t>
    </r>
  </si>
  <si>
    <t>Вид штангенциркуля: нониусный
Материал штангенциркуля: нержавеющая сталь
Размер: 0,15 м
Точность измерения: 0,05 мм/м
Диапазон измерений: 0-150 мм
Штангенциркуль механический предназначен для высокоточного измерения наружных и внутренних размеров, а также глубин отверстий. Изготовлен из стали, закален, измерительные губки отшлифованы и доведены.</t>
  </si>
  <si>
    <t>замена вышедших из строя и попол-нение аварий-ного запаса</t>
  </si>
  <si>
    <t>Наименований</t>
  </si>
  <si>
    <t>штук</t>
  </si>
  <si>
    <t>лотов</t>
  </si>
  <si>
    <t xml:space="preserve">Все средства измерения  должны  быть утвержденного типа, разрешены к применению на территории ПМР, внесены в Государственный Реестр средств измерений ПМР. Приборы учета должны иметь государственную поверку в ПМР.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</si>
</sst>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rgb="FF3E3B3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4" fontId="10" fillId="0" borderId="3" xfId="8" applyNumberFormat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1" fontId="10" fillId="0" borderId="3" xfId="8" applyNumberFormat="1" applyFont="1" applyBorder="1" applyAlignment="1">
      <alignment horizontal="center" vertical="center"/>
    </xf>
    <xf numFmtId="4" fontId="10" fillId="0" borderId="3" xfId="8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 vertical="center"/>
    </xf>
    <xf numFmtId="4" fontId="10" fillId="0" borderId="3" xfId="3" applyNumberFormat="1" applyFont="1" applyBorder="1" applyAlignment="1">
      <alignment horizontal="center" vertical="center" wrapText="1"/>
    </xf>
    <xf numFmtId="4" fontId="10" fillId="0" borderId="3" xfId="3" applyNumberFormat="1" applyFont="1" applyBorder="1" applyAlignment="1">
      <alignment horizontal="right" vertical="center" wrapText="1"/>
    </xf>
    <xf numFmtId="4" fontId="10" fillId="0" borderId="3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10" fillId="0" borderId="3" xfId="10" applyFont="1" applyBorder="1" applyAlignment="1">
      <alignment horizontal="center" vertical="center"/>
    </xf>
    <xf numFmtId="1" fontId="10" fillId="0" borderId="3" xfId="10" applyNumberFormat="1" applyFont="1" applyBorder="1" applyAlignment="1">
      <alignment horizontal="center" vertical="center"/>
    </xf>
    <xf numFmtId="4" fontId="10" fillId="0" borderId="3" xfId="1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0" fillId="0" borderId="3" xfId="5" applyNumberFormat="1" applyFont="1" applyBorder="1" applyAlignment="1">
      <alignment horizontal="center" vertical="center"/>
    </xf>
    <xf numFmtId="2" fontId="10" fillId="0" borderId="3" xfId="3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0" fontId="10" fillId="0" borderId="3" xfId="9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3" xfId="8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10" fillId="0" borderId="5" xfId="3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5" applyFont="1" applyBorder="1" applyAlignment="1">
      <alignment horizontal="left" vertical="top" wrapText="1"/>
    </xf>
    <xf numFmtId="0" fontId="10" fillId="0" borderId="4" xfId="5" applyFont="1" applyBorder="1" applyAlignment="1">
      <alignment horizontal="center" vertical="center"/>
    </xf>
    <xf numFmtId="1" fontId="10" fillId="0" borderId="4" xfId="5" applyNumberFormat="1" applyFont="1" applyBorder="1" applyAlignment="1">
      <alignment horizontal="center" vertical="center"/>
    </xf>
    <xf numFmtId="4" fontId="10" fillId="0" borderId="4" xfId="5" applyNumberFormat="1" applyFont="1" applyBorder="1" applyAlignment="1">
      <alignment horizontal="center" vertical="center"/>
    </xf>
    <xf numFmtId="4" fontId="10" fillId="0" borderId="4" xfId="5" applyNumberFormat="1" applyFont="1" applyBorder="1" applyAlignment="1">
      <alignment horizontal="right" vertical="center" wrapText="1"/>
    </xf>
    <xf numFmtId="0" fontId="10" fillId="0" borderId="3" xfId="5" applyFont="1" applyBorder="1" applyAlignment="1">
      <alignment horizontal="left" vertical="top" wrapText="1"/>
    </xf>
    <xf numFmtId="0" fontId="10" fillId="0" borderId="3" xfId="5" applyFont="1" applyBorder="1" applyAlignment="1">
      <alignment horizontal="center" vertical="center"/>
    </xf>
    <xf numFmtId="4" fontId="10" fillId="0" borderId="3" xfId="5" applyNumberFormat="1" applyFont="1" applyBorder="1" applyAlignment="1">
      <alignment horizontal="center" vertical="center"/>
    </xf>
    <xf numFmtId="4" fontId="10" fillId="0" borderId="3" xfId="5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4" fontId="18" fillId="0" borderId="0" xfId="0" applyNumberFormat="1" applyFont="1"/>
    <xf numFmtId="4" fontId="17" fillId="0" borderId="3" xfId="0" applyNumberFormat="1" applyFont="1" applyBorder="1" applyAlignment="1">
      <alignment horizontal="right" vertical="center" wrapText="1"/>
    </xf>
    <xf numFmtId="4" fontId="17" fillId="0" borderId="5" xfId="3" applyNumberFormat="1" applyFont="1" applyBorder="1" applyAlignment="1">
      <alignment horizontal="center" vertical="center" wrapText="1"/>
    </xf>
    <xf numFmtId="4" fontId="19" fillId="0" borderId="0" xfId="0" applyNumberFormat="1" applyFont="1"/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4" fontId="8" fillId="0" borderId="3" xfId="1" applyNumberFormat="1" applyFont="1" applyBorder="1" applyAlignment="1">
      <alignment horizontal="right" vertical="center" wrapText="1"/>
    </xf>
    <xf numFmtId="4" fontId="0" fillId="0" borderId="0" xfId="0" applyNumberFormat="1"/>
    <xf numFmtId="0" fontId="10" fillId="0" borderId="4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10" fillId="0" borderId="3" xfId="8" applyFont="1" applyBorder="1" applyAlignment="1">
      <alignment horizontal="left" vertical="center" wrapText="1"/>
    </xf>
    <xf numFmtId="0" fontId="10" fillId="0" borderId="3" xfId="9" applyFont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" fontId="10" fillId="0" borderId="3" xfId="3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1" fontId="16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/>
  </cellXfs>
  <cellStyles count="11">
    <cellStyle name="Обычный" xfId="0" builtinId="0"/>
    <cellStyle name="Обычный 2" xfId="3" xr:uid="{00000000-0005-0000-0000-000001000000}"/>
    <cellStyle name="Обычный 2 4" xfId="8" xr:uid="{00000000-0005-0000-0000-000002000000}"/>
    <cellStyle name="Обычный 6" xfId="1" xr:uid="{00000000-0005-0000-0000-000003000000}"/>
    <cellStyle name="Обычный 6 2" xfId="6" xr:uid="{00000000-0005-0000-0000-000004000000}"/>
    <cellStyle name="Обычный 6 2 2" xfId="7" xr:uid="{00000000-0005-0000-0000-000005000000}"/>
    <cellStyle name="Обычный 6 2 2 4" xfId="10" xr:uid="{00000000-0005-0000-0000-000006000000}"/>
    <cellStyle name="Обычный 7" xfId="4" xr:uid="{00000000-0005-0000-0000-000007000000}"/>
    <cellStyle name="Обычный 7 2 2 2 2 2" xfId="9" xr:uid="{00000000-0005-0000-0000-000008000000}"/>
    <cellStyle name="Обычный 7 2 2 2 2 4" xfId="2" xr:uid="{00000000-0005-0000-0000-000009000000}"/>
    <cellStyle name="Обычный_Лист1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D31" zoomScale="85" zoomScaleNormal="85" workbookViewId="0">
      <selection activeCell="H48" sqref="H48"/>
    </sheetView>
  </sheetViews>
  <sheetFormatPr defaultRowHeight="15.6" x14ac:dyDescent="0.3"/>
  <cols>
    <col min="1" max="1" width="5.77734375" hidden="1" customWidth="1"/>
    <col min="2" max="2" width="4.109375" hidden="1" customWidth="1"/>
    <col min="3" max="3" width="14.88671875" style="3" hidden="1" customWidth="1"/>
    <col min="4" max="4" width="7" customWidth="1"/>
    <col min="5" max="5" width="20.33203125" style="34" customWidth="1"/>
    <col min="6" max="6" width="6.33203125" customWidth="1"/>
    <col min="7" max="7" width="5.6640625" customWidth="1"/>
    <col min="8" max="8" width="10.21875" customWidth="1"/>
    <col min="9" max="9" width="17.77734375" customWidth="1"/>
    <col min="10" max="10" width="79.6640625" style="38" customWidth="1"/>
    <col min="11" max="11" width="8.88671875" customWidth="1"/>
    <col min="12" max="12" width="18.88671875" customWidth="1"/>
    <col min="13" max="13" width="8.88671875" customWidth="1"/>
  </cols>
  <sheetData>
    <row r="1" spans="1:13" ht="94.2" thickBot="1" x14ac:dyDescent="0.35">
      <c r="A1" s="41" t="s">
        <v>0</v>
      </c>
      <c r="B1" s="42" t="s">
        <v>1</v>
      </c>
      <c r="C1" s="42" t="s">
        <v>2</v>
      </c>
      <c r="D1" s="43" t="s">
        <v>86</v>
      </c>
      <c r="E1" s="55" t="s">
        <v>3</v>
      </c>
      <c r="F1" s="56" t="s">
        <v>4</v>
      </c>
      <c r="G1" s="57" t="s">
        <v>5</v>
      </c>
      <c r="H1" s="58" t="s">
        <v>6</v>
      </c>
      <c r="I1" s="59" t="s">
        <v>7</v>
      </c>
      <c r="J1" s="60" t="s">
        <v>12</v>
      </c>
      <c r="K1" s="61" t="s">
        <v>81</v>
      </c>
      <c r="L1" s="62" t="s">
        <v>9</v>
      </c>
      <c r="M1" s="72" t="s">
        <v>8</v>
      </c>
    </row>
    <row r="2" spans="1:13" ht="62.4" x14ac:dyDescent="0.3">
      <c r="A2" s="44" t="s">
        <v>13</v>
      </c>
      <c r="B2" s="44">
        <v>17</v>
      </c>
      <c r="C2" s="44" t="s">
        <v>14</v>
      </c>
      <c r="D2" s="109">
        <v>1</v>
      </c>
      <c r="E2" s="45" t="s">
        <v>16</v>
      </c>
      <c r="F2" s="46" t="s">
        <v>10</v>
      </c>
      <c r="G2" s="47">
        <v>4</v>
      </c>
      <c r="H2" s="48">
        <v>18500</v>
      </c>
      <c r="I2" s="49">
        <f>H2*G2</f>
        <v>74000</v>
      </c>
      <c r="J2" s="54" t="s">
        <v>22</v>
      </c>
      <c r="K2" s="64" t="s">
        <v>79</v>
      </c>
      <c r="L2" s="66"/>
      <c r="M2" s="65" t="s">
        <v>82</v>
      </c>
    </row>
    <row r="3" spans="1:13" ht="62.4" x14ac:dyDescent="0.3">
      <c r="A3" s="9" t="s">
        <v>13</v>
      </c>
      <c r="B3" s="9">
        <v>17</v>
      </c>
      <c r="C3" s="9" t="s">
        <v>14</v>
      </c>
      <c r="D3" s="110"/>
      <c r="E3" s="50" t="s">
        <v>15</v>
      </c>
      <c r="F3" s="51" t="s">
        <v>10</v>
      </c>
      <c r="G3" s="27">
        <v>39</v>
      </c>
      <c r="H3" s="52">
        <v>4300</v>
      </c>
      <c r="I3" s="53">
        <f>G3*H3</f>
        <v>167700</v>
      </c>
      <c r="J3" s="36" t="s">
        <v>22</v>
      </c>
      <c r="K3" s="64" t="s">
        <v>79</v>
      </c>
      <c r="L3" s="67"/>
      <c r="M3" s="65" t="s">
        <v>82</v>
      </c>
    </row>
    <row r="4" spans="1:13" x14ac:dyDescent="0.3">
      <c r="A4" s="78"/>
      <c r="B4" s="78"/>
      <c r="C4" s="78"/>
      <c r="D4" s="5"/>
      <c r="E4" s="35"/>
      <c r="F4" s="6"/>
      <c r="G4" s="6"/>
      <c r="H4" s="7"/>
      <c r="I4" s="79">
        <f>SUM(I2:I3)</f>
        <v>241700</v>
      </c>
      <c r="J4" s="36"/>
      <c r="K4" s="64"/>
      <c r="L4" s="68"/>
      <c r="M4" s="65"/>
    </row>
    <row r="5" spans="1:13" ht="62.4" x14ac:dyDescent="0.3">
      <c r="A5" s="4" t="s">
        <v>13</v>
      </c>
      <c r="B5" s="4">
        <v>8</v>
      </c>
      <c r="C5" s="4" t="s">
        <v>17</v>
      </c>
      <c r="D5" s="111">
        <v>2</v>
      </c>
      <c r="E5" s="35" t="s">
        <v>18</v>
      </c>
      <c r="F5" s="6" t="s">
        <v>10</v>
      </c>
      <c r="G5" s="6">
        <v>13</v>
      </c>
      <c r="H5" s="7">
        <v>16700</v>
      </c>
      <c r="I5" s="8">
        <f>H5*G5</f>
        <v>217100</v>
      </c>
      <c r="J5" s="36" t="s">
        <v>22</v>
      </c>
      <c r="K5" s="64" t="s">
        <v>79</v>
      </c>
      <c r="L5" s="68"/>
      <c r="M5" s="65" t="s">
        <v>82</v>
      </c>
    </row>
    <row r="6" spans="1:13" ht="62.4" x14ac:dyDescent="0.3">
      <c r="A6" s="4" t="s">
        <v>13</v>
      </c>
      <c r="B6" s="4">
        <v>8</v>
      </c>
      <c r="C6" s="4" t="s">
        <v>17</v>
      </c>
      <c r="D6" s="112"/>
      <c r="E6" s="35" t="s">
        <v>19</v>
      </c>
      <c r="F6" s="6" t="s">
        <v>11</v>
      </c>
      <c r="G6" s="6">
        <v>6</v>
      </c>
      <c r="H6" s="7">
        <v>4800</v>
      </c>
      <c r="I6" s="8">
        <f t="shared" ref="I6:I8" si="0">H6*G6</f>
        <v>28800</v>
      </c>
      <c r="J6" s="36" t="s">
        <v>60</v>
      </c>
      <c r="K6" s="64" t="s">
        <v>79</v>
      </c>
      <c r="L6" s="68"/>
      <c r="M6" s="65" t="s">
        <v>82</v>
      </c>
    </row>
    <row r="7" spans="1:13" ht="62.4" x14ac:dyDescent="0.3">
      <c r="A7" s="9" t="s">
        <v>13</v>
      </c>
      <c r="B7" s="9">
        <v>17</v>
      </c>
      <c r="C7" s="9" t="s">
        <v>17</v>
      </c>
      <c r="D7" s="112"/>
      <c r="E7" s="30" t="s">
        <v>20</v>
      </c>
      <c r="F7" s="6" t="s">
        <v>11</v>
      </c>
      <c r="G7" s="10">
        <v>3</v>
      </c>
      <c r="H7" s="11">
        <v>2300</v>
      </c>
      <c r="I7" s="12">
        <f t="shared" si="0"/>
        <v>6900</v>
      </c>
      <c r="J7" s="36" t="s">
        <v>60</v>
      </c>
      <c r="K7" s="64" t="s">
        <v>79</v>
      </c>
      <c r="L7" s="68"/>
      <c r="M7" s="65" t="s">
        <v>82</v>
      </c>
    </row>
    <row r="8" spans="1:13" ht="62.4" x14ac:dyDescent="0.3">
      <c r="A8" s="13" t="s">
        <v>13</v>
      </c>
      <c r="B8" s="13">
        <v>17</v>
      </c>
      <c r="C8" s="13" t="s">
        <v>17</v>
      </c>
      <c r="D8" s="113"/>
      <c r="E8" s="33" t="s">
        <v>21</v>
      </c>
      <c r="F8" s="15" t="s">
        <v>11</v>
      </c>
      <c r="G8" s="16">
        <v>2</v>
      </c>
      <c r="H8" s="17">
        <v>7000</v>
      </c>
      <c r="I8" s="18">
        <f t="shared" si="0"/>
        <v>14000</v>
      </c>
      <c r="J8" s="36" t="s">
        <v>60</v>
      </c>
      <c r="K8" s="64" t="s">
        <v>79</v>
      </c>
      <c r="L8" s="68"/>
      <c r="M8" s="65" t="s">
        <v>82</v>
      </c>
    </row>
    <row r="9" spans="1:13" x14ac:dyDescent="0.3">
      <c r="A9" s="13"/>
      <c r="B9" s="13"/>
      <c r="C9" s="13"/>
      <c r="D9" s="14"/>
      <c r="E9" s="33"/>
      <c r="F9" s="15"/>
      <c r="G9" s="16"/>
      <c r="H9" s="17"/>
      <c r="I9" s="18">
        <f>SUM(I5:I8)</f>
        <v>266800</v>
      </c>
      <c r="J9" s="36"/>
      <c r="K9" s="64"/>
      <c r="L9" s="68"/>
      <c r="M9" s="65"/>
    </row>
    <row r="10" spans="1:13" ht="265.2" customHeight="1" x14ac:dyDescent="0.3">
      <c r="A10" s="9" t="s">
        <v>23</v>
      </c>
      <c r="B10" s="9">
        <v>2</v>
      </c>
      <c r="C10" s="9" t="s">
        <v>24</v>
      </c>
      <c r="D10" s="114">
        <v>3</v>
      </c>
      <c r="E10" s="31" t="s">
        <v>25</v>
      </c>
      <c r="F10" s="15" t="s">
        <v>10</v>
      </c>
      <c r="G10" s="16">
        <v>1</v>
      </c>
      <c r="H10" s="19">
        <v>2200</v>
      </c>
      <c r="I10" s="18">
        <v>2200</v>
      </c>
      <c r="J10" s="37" t="s">
        <v>26</v>
      </c>
      <c r="K10" s="65" t="s">
        <v>80</v>
      </c>
      <c r="L10" s="67"/>
      <c r="M10" s="65" t="s">
        <v>83</v>
      </c>
    </row>
    <row r="11" spans="1:13" ht="190.2" customHeight="1" x14ac:dyDescent="0.3">
      <c r="A11" s="9" t="s">
        <v>23</v>
      </c>
      <c r="B11" s="9">
        <v>2</v>
      </c>
      <c r="C11" s="9" t="s">
        <v>24</v>
      </c>
      <c r="D11" s="115"/>
      <c r="E11" s="31" t="s">
        <v>27</v>
      </c>
      <c r="F11" s="20" t="s">
        <v>10</v>
      </c>
      <c r="G11" s="21">
        <v>2</v>
      </c>
      <c r="H11" s="21">
        <v>1100</v>
      </c>
      <c r="I11" s="22">
        <v>2200</v>
      </c>
      <c r="J11" s="37" t="s">
        <v>28</v>
      </c>
      <c r="K11" s="2"/>
      <c r="L11" s="68"/>
      <c r="M11" s="65" t="s">
        <v>83</v>
      </c>
    </row>
    <row r="12" spans="1:13" ht="109.8" customHeight="1" x14ac:dyDescent="0.3">
      <c r="A12" s="9" t="s">
        <v>13</v>
      </c>
      <c r="B12" s="9">
        <v>28</v>
      </c>
      <c r="C12" s="5" t="s">
        <v>24</v>
      </c>
      <c r="D12" s="110"/>
      <c r="E12" s="32" t="s">
        <v>29</v>
      </c>
      <c r="F12" s="23" t="s">
        <v>11</v>
      </c>
      <c r="G12" s="24">
        <v>1</v>
      </c>
      <c r="H12" s="25">
        <v>30000</v>
      </c>
      <c r="I12" s="22">
        <v>30000</v>
      </c>
      <c r="J12" s="38" t="s">
        <v>61</v>
      </c>
      <c r="K12" s="2"/>
      <c r="L12" s="69"/>
      <c r="M12" s="65" t="s">
        <v>83</v>
      </c>
    </row>
    <row r="13" spans="1:13" ht="18" x14ac:dyDescent="0.35">
      <c r="I13" s="73">
        <f>SUM(I10:I12)</f>
        <v>34400</v>
      </c>
      <c r="M13" s="1"/>
    </row>
    <row r="14" spans="1:13" ht="46.8" x14ac:dyDescent="0.3">
      <c r="A14" s="9" t="s">
        <v>13</v>
      </c>
      <c r="B14" s="9">
        <v>17</v>
      </c>
      <c r="C14" s="5" t="s">
        <v>30</v>
      </c>
      <c r="D14" s="111">
        <v>4</v>
      </c>
      <c r="E14" s="31" t="s">
        <v>74</v>
      </c>
      <c r="F14" s="20" t="s">
        <v>11</v>
      </c>
      <c r="G14" s="21">
        <v>3</v>
      </c>
      <c r="H14" s="21">
        <v>9000</v>
      </c>
      <c r="I14" s="22">
        <f>H14*G14</f>
        <v>27000</v>
      </c>
      <c r="J14" s="37" t="s">
        <v>33</v>
      </c>
      <c r="K14" s="2"/>
      <c r="L14" s="69"/>
      <c r="M14" s="65" t="s">
        <v>82</v>
      </c>
    </row>
    <row r="15" spans="1:13" ht="46.8" x14ac:dyDescent="0.3">
      <c r="A15" s="9" t="s">
        <v>13</v>
      </c>
      <c r="B15" s="9">
        <v>17</v>
      </c>
      <c r="C15" s="5" t="s">
        <v>30</v>
      </c>
      <c r="D15" s="112"/>
      <c r="E15" s="31" t="s">
        <v>75</v>
      </c>
      <c r="F15" s="20" t="s">
        <v>11</v>
      </c>
      <c r="G15" s="21">
        <v>3</v>
      </c>
      <c r="H15" s="21">
        <v>9000</v>
      </c>
      <c r="I15" s="22">
        <f t="shared" ref="I15:I19" si="1">H15*G15</f>
        <v>27000</v>
      </c>
      <c r="J15" s="37" t="s">
        <v>33</v>
      </c>
      <c r="K15" s="2"/>
      <c r="L15" s="69"/>
      <c r="M15" s="65" t="s">
        <v>82</v>
      </c>
    </row>
    <row r="16" spans="1:13" ht="46.8" x14ac:dyDescent="0.3">
      <c r="A16" s="9" t="s">
        <v>13</v>
      </c>
      <c r="B16" s="9">
        <v>17</v>
      </c>
      <c r="C16" s="5" t="s">
        <v>30</v>
      </c>
      <c r="D16" s="112"/>
      <c r="E16" s="31" t="s">
        <v>72</v>
      </c>
      <c r="F16" s="20" t="s">
        <v>11</v>
      </c>
      <c r="G16" s="21">
        <v>3</v>
      </c>
      <c r="H16" s="21">
        <v>9000</v>
      </c>
      <c r="I16" s="22">
        <f t="shared" si="1"/>
        <v>27000</v>
      </c>
      <c r="J16" s="37" t="s">
        <v>33</v>
      </c>
      <c r="K16" s="2"/>
      <c r="L16" s="69"/>
      <c r="M16" s="65" t="s">
        <v>82</v>
      </c>
    </row>
    <row r="17" spans="1:13" ht="46.8" x14ac:dyDescent="0.3">
      <c r="A17" s="9" t="s">
        <v>13</v>
      </c>
      <c r="B17" s="9">
        <v>17</v>
      </c>
      <c r="C17" s="5" t="s">
        <v>30</v>
      </c>
      <c r="D17" s="112"/>
      <c r="E17" s="31" t="s">
        <v>71</v>
      </c>
      <c r="F17" s="20" t="s">
        <v>11</v>
      </c>
      <c r="G17" s="21">
        <v>6</v>
      </c>
      <c r="H17" s="21">
        <v>9000</v>
      </c>
      <c r="I17" s="22">
        <f t="shared" si="1"/>
        <v>54000</v>
      </c>
      <c r="J17" s="37" t="s">
        <v>33</v>
      </c>
      <c r="K17" s="2"/>
      <c r="L17" s="69"/>
      <c r="M17" s="65" t="s">
        <v>82</v>
      </c>
    </row>
    <row r="18" spans="1:13" ht="46.8" x14ac:dyDescent="0.3">
      <c r="A18" s="9" t="s">
        <v>13</v>
      </c>
      <c r="B18" s="9">
        <v>17</v>
      </c>
      <c r="C18" s="5" t="s">
        <v>30</v>
      </c>
      <c r="D18" s="112"/>
      <c r="E18" s="31" t="s">
        <v>71</v>
      </c>
      <c r="F18" s="20" t="s">
        <v>11</v>
      </c>
      <c r="G18" s="21">
        <v>6</v>
      </c>
      <c r="H18" s="21">
        <v>9000</v>
      </c>
      <c r="I18" s="22">
        <f t="shared" si="1"/>
        <v>54000</v>
      </c>
      <c r="J18" s="37" t="s">
        <v>33</v>
      </c>
      <c r="K18" s="2"/>
      <c r="L18" s="69"/>
      <c r="M18" s="65" t="s">
        <v>82</v>
      </c>
    </row>
    <row r="19" spans="1:13" ht="46.8" x14ac:dyDescent="0.3">
      <c r="A19" s="9" t="s">
        <v>13</v>
      </c>
      <c r="B19" s="9">
        <v>17</v>
      </c>
      <c r="C19" s="5" t="s">
        <v>30</v>
      </c>
      <c r="D19" s="113"/>
      <c r="E19" s="31" t="s">
        <v>73</v>
      </c>
      <c r="F19" s="20" t="s">
        <v>11</v>
      </c>
      <c r="G19" s="21">
        <v>6</v>
      </c>
      <c r="H19" s="21">
        <v>9000</v>
      </c>
      <c r="I19" s="22">
        <f t="shared" si="1"/>
        <v>54000</v>
      </c>
      <c r="J19" s="37" t="s">
        <v>33</v>
      </c>
      <c r="K19" s="2"/>
      <c r="L19" s="69"/>
      <c r="M19" s="65" t="s">
        <v>82</v>
      </c>
    </row>
    <row r="20" spans="1:13" ht="46.8" x14ac:dyDescent="0.3">
      <c r="A20" s="9"/>
      <c r="B20" s="9"/>
      <c r="C20" s="5"/>
      <c r="D20" s="5"/>
      <c r="E20" s="31"/>
      <c r="F20" s="20"/>
      <c r="G20" s="21"/>
      <c r="H20" s="21"/>
      <c r="I20" s="74">
        <f>SUM(I14:I19)</f>
        <v>243000</v>
      </c>
      <c r="J20" s="37"/>
      <c r="K20" s="2"/>
      <c r="L20" s="69"/>
      <c r="M20" s="65" t="s">
        <v>82</v>
      </c>
    </row>
    <row r="21" spans="1:13" ht="46.8" x14ac:dyDescent="0.3">
      <c r="A21" s="9" t="s">
        <v>13</v>
      </c>
      <c r="B21" s="9">
        <v>8</v>
      </c>
      <c r="C21" s="5" t="s">
        <v>30</v>
      </c>
      <c r="D21" s="111">
        <v>5</v>
      </c>
      <c r="E21" s="31" t="s">
        <v>46</v>
      </c>
      <c r="F21" s="20" t="s">
        <v>11</v>
      </c>
      <c r="G21" s="21">
        <v>6</v>
      </c>
      <c r="H21" s="21">
        <v>35000</v>
      </c>
      <c r="I21" s="22">
        <f>H21*G21</f>
        <v>210000</v>
      </c>
      <c r="J21" s="37" t="s">
        <v>33</v>
      </c>
      <c r="K21" s="2"/>
      <c r="L21" s="70"/>
      <c r="M21" s="65" t="s">
        <v>82</v>
      </c>
    </row>
    <row r="22" spans="1:13" ht="46.8" x14ac:dyDescent="0.3">
      <c r="A22" s="9" t="s">
        <v>13</v>
      </c>
      <c r="B22" s="9">
        <v>8</v>
      </c>
      <c r="C22" s="5" t="s">
        <v>30</v>
      </c>
      <c r="D22" s="112"/>
      <c r="E22" s="31" t="s">
        <v>47</v>
      </c>
      <c r="F22" s="20" t="s">
        <v>11</v>
      </c>
      <c r="G22" s="21">
        <v>6</v>
      </c>
      <c r="H22" s="21">
        <v>32000</v>
      </c>
      <c r="I22" s="22">
        <f t="shared" ref="I22:I23" si="2">H22*G22</f>
        <v>192000</v>
      </c>
      <c r="J22" s="37" t="s">
        <v>33</v>
      </c>
      <c r="K22" s="2"/>
      <c r="L22" s="70"/>
      <c r="M22" s="65" t="s">
        <v>82</v>
      </c>
    </row>
    <row r="23" spans="1:13" ht="57" customHeight="1" x14ac:dyDescent="0.3">
      <c r="A23" s="9" t="s">
        <v>13</v>
      </c>
      <c r="B23" s="9"/>
      <c r="C23" s="5" t="s">
        <v>24</v>
      </c>
      <c r="D23" s="113"/>
      <c r="E23" s="31" t="s">
        <v>47</v>
      </c>
      <c r="F23" s="20" t="s">
        <v>11</v>
      </c>
      <c r="G23" s="21">
        <v>3</v>
      </c>
      <c r="H23" s="21">
        <v>32000</v>
      </c>
      <c r="I23" s="22">
        <f t="shared" si="2"/>
        <v>96000</v>
      </c>
      <c r="J23" s="63" t="s">
        <v>76</v>
      </c>
      <c r="K23" s="2"/>
      <c r="L23" s="70" t="s">
        <v>77</v>
      </c>
      <c r="M23" s="65" t="s">
        <v>82</v>
      </c>
    </row>
    <row r="24" spans="1:13" ht="18" x14ac:dyDescent="0.35">
      <c r="I24" s="73">
        <f>SUM(I21:I23)</f>
        <v>498000</v>
      </c>
      <c r="M24" s="1"/>
    </row>
    <row r="25" spans="1:13" x14ac:dyDescent="0.3">
      <c r="A25" s="9"/>
      <c r="B25" s="9"/>
      <c r="C25" s="5"/>
      <c r="D25" s="5"/>
      <c r="E25" s="31"/>
      <c r="F25" s="20"/>
      <c r="G25" s="21"/>
      <c r="H25" s="21"/>
      <c r="I25" s="22"/>
      <c r="J25" s="37"/>
      <c r="K25" s="2"/>
      <c r="L25" s="69"/>
      <c r="M25" s="1"/>
    </row>
    <row r="26" spans="1:13" ht="127.8" customHeight="1" x14ac:dyDescent="0.3">
      <c r="A26" s="9" t="s">
        <v>13</v>
      </c>
      <c r="B26" s="9">
        <v>8</v>
      </c>
      <c r="C26" s="5" t="s">
        <v>30</v>
      </c>
      <c r="D26" s="5">
        <v>6</v>
      </c>
      <c r="E26" s="31" t="s">
        <v>45</v>
      </c>
      <c r="F26" s="20" t="s">
        <v>11</v>
      </c>
      <c r="G26" s="21">
        <v>3</v>
      </c>
      <c r="H26" s="21">
        <v>170000</v>
      </c>
      <c r="I26" s="22">
        <f>G26*H26</f>
        <v>510000</v>
      </c>
      <c r="J26" s="37" t="s">
        <v>33</v>
      </c>
      <c r="K26" s="2"/>
      <c r="L26" s="71" t="s">
        <v>78</v>
      </c>
      <c r="M26" s="65" t="s">
        <v>84</v>
      </c>
    </row>
    <row r="27" spans="1:13" ht="18" x14ac:dyDescent="0.35">
      <c r="I27" s="73">
        <f>SUM(I26:I26)</f>
        <v>510000</v>
      </c>
      <c r="M27" s="1"/>
    </row>
    <row r="28" spans="1:13" ht="78" x14ac:dyDescent="0.3">
      <c r="A28" s="9" t="s">
        <v>41</v>
      </c>
      <c r="B28" s="9">
        <v>15</v>
      </c>
      <c r="C28" s="5" t="s">
        <v>36</v>
      </c>
      <c r="D28" s="111">
        <v>7</v>
      </c>
      <c r="E28" s="31" t="s">
        <v>37</v>
      </c>
      <c r="F28" s="20" t="s">
        <v>32</v>
      </c>
      <c r="G28" s="21">
        <v>1</v>
      </c>
      <c r="H28" s="21">
        <v>500</v>
      </c>
      <c r="I28" s="22">
        <f t="shared" ref="I28:I33" si="3">H28*G28</f>
        <v>500</v>
      </c>
      <c r="J28" s="37" t="s">
        <v>62</v>
      </c>
      <c r="K28" s="65" t="s">
        <v>80</v>
      </c>
      <c r="L28" s="69"/>
      <c r="M28" s="65" t="s">
        <v>83</v>
      </c>
    </row>
    <row r="29" spans="1:13" ht="93.6" x14ac:dyDescent="0.3">
      <c r="A29" s="9" t="s">
        <v>41</v>
      </c>
      <c r="B29" s="9">
        <v>15</v>
      </c>
      <c r="C29" s="5" t="s">
        <v>36</v>
      </c>
      <c r="D29" s="112"/>
      <c r="E29" s="31" t="s">
        <v>38</v>
      </c>
      <c r="F29" s="20" t="s">
        <v>40</v>
      </c>
      <c r="G29" s="21">
        <v>1</v>
      </c>
      <c r="H29" s="21">
        <v>300</v>
      </c>
      <c r="I29" s="22">
        <f t="shared" si="3"/>
        <v>300</v>
      </c>
      <c r="J29" s="37" t="s">
        <v>63</v>
      </c>
      <c r="K29" s="65" t="s">
        <v>80</v>
      </c>
      <c r="L29" s="69"/>
      <c r="M29" s="65" t="s">
        <v>83</v>
      </c>
    </row>
    <row r="30" spans="1:13" ht="156" x14ac:dyDescent="0.3">
      <c r="A30" s="9" t="s">
        <v>41</v>
      </c>
      <c r="B30" s="9">
        <v>15</v>
      </c>
      <c r="C30" s="5" t="s">
        <v>36</v>
      </c>
      <c r="D30" s="112"/>
      <c r="E30" s="39" t="s">
        <v>39</v>
      </c>
      <c r="F30" s="20" t="s">
        <v>32</v>
      </c>
      <c r="G30" s="21">
        <v>2</v>
      </c>
      <c r="H30" s="21">
        <v>1000</v>
      </c>
      <c r="I30" s="22">
        <f t="shared" si="3"/>
        <v>2000</v>
      </c>
      <c r="J30" s="37" t="s">
        <v>64</v>
      </c>
      <c r="K30" s="65" t="s">
        <v>80</v>
      </c>
      <c r="L30" s="69"/>
      <c r="M30" s="65" t="s">
        <v>83</v>
      </c>
    </row>
    <row r="31" spans="1:13" ht="62.4" x14ac:dyDescent="0.3">
      <c r="A31" s="9" t="s">
        <v>13</v>
      </c>
      <c r="B31" s="9">
        <v>28</v>
      </c>
      <c r="C31" s="9" t="s">
        <v>42</v>
      </c>
      <c r="D31" s="112"/>
      <c r="E31" s="33" t="s">
        <v>43</v>
      </c>
      <c r="F31" s="15" t="s">
        <v>11</v>
      </c>
      <c r="G31" s="16">
        <v>2</v>
      </c>
      <c r="H31" s="17">
        <v>300</v>
      </c>
      <c r="I31" s="22">
        <f t="shared" si="3"/>
        <v>600</v>
      </c>
      <c r="J31" s="37" t="s">
        <v>65</v>
      </c>
      <c r="K31" s="65" t="s">
        <v>80</v>
      </c>
      <c r="L31" s="69"/>
      <c r="M31" s="65" t="s">
        <v>83</v>
      </c>
    </row>
    <row r="32" spans="1:13" ht="280.8" x14ac:dyDescent="0.3">
      <c r="A32" s="9" t="s">
        <v>13</v>
      </c>
      <c r="B32" s="9">
        <v>28</v>
      </c>
      <c r="C32" s="9" t="s">
        <v>42</v>
      </c>
      <c r="D32" s="112"/>
      <c r="E32" s="33" t="s">
        <v>66</v>
      </c>
      <c r="F32" s="15" t="s">
        <v>11</v>
      </c>
      <c r="G32" s="16">
        <v>1</v>
      </c>
      <c r="H32" s="17">
        <v>500</v>
      </c>
      <c r="I32" s="22">
        <f t="shared" si="3"/>
        <v>500</v>
      </c>
      <c r="J32" s="37" t="s">
        <v>67</v>
      </c>
      <c r="K32" s="65" t="s">
        <v>80</v>
      </c>
      <c r="L32" s="69"/>
      <c r="M32" s="65" t="s">
        <v>83</v>
      </c>
    </row>
    <row r="33" spans="1:13" ht="130.80000000000001" customHeight="1" x14ac:dyDescent="0.3">
      <c r="A33" s="9" t="s">
        <v>13</v>
      </c>
      <c r="B33" s="9">
        <v>28</v>
      </c>
      <c r="C33" s="9" t="s">
        <v>42</v>
      </c>
      <c r="D33" s="112"/>
      <c r="E33" s="33" t="s">
        <v>44</v>
      </c>
      <c r="F33" s="15" t="s">
        <v>11</v>
      </c>
      <c r="G33" s="16">
        <v>1</v>
      </c>
      <c r="H33" s="17">
        <v>400</v>
      </c>
      <c r="I33" s="22">
        <f t="shared" si="3"/>
        <v>400</v>
      </c>
      <c r="J33" s="37" t="s">
        <v>68</v>
      </c>
      <c r="K33" s="65" t="s">
        <v>80</v>
      </c>
      <c r="L33" s="69"/>
      <c r="M33" s="65" t="s">
        <v>83</v>
      </c>
    </row>
    <row r="34" spans="1:13" ht="190.5" customHeight="1" x14ac:dyDescent="0.3">
      <c r="A34" s="13" t="s">
        <v>41</v>
      </c>
      <c r="B34" s="13">
        <v>8</v>
      </c>
      <c r="C34" s="13" t="s">
        <v>48</v>
      </c>
      <c r="D34" s="112"/>
      <c r="E34" s="33" t="s">
        <v>53</v>
      </c>
      <c r="F34" s="15" t="s">
        <v>50</v>
      </c>
      <c r="G34" s="16">
        <v>5</v>
      </c>
      <c r="H34" s="17">
        <v>50</v>
      </c>
      <c r="I34" s="18">
        <f t="shared" ref="I34" si="4">H34*G34</f>
        <v>250</v>
      </c>
      <c r="J34" s="36" t="s">
        <v>49</v>
      </c>
      <c r="K34" s="65" t="s">
        <v>80</v>
      </c>
      <c r="L34" s="67"/>
      <c r="M34" s="65" t="s">
        <v>83</v>
      </c>
    </row>
    <row r="35" spans="1:13" ht="118.5" customHeight="1" x14ac:dyDescent="0.3">
      <c r="A35" s="13" t="s">
        <v>41</v>
      </c>
      <c r="B35" s="13">
        <v>8</v>
      </c>
      <c r="C35" s="13" t="s">
        <v>48</v>
      </c>
      <c r="D35" s="112"/>
      <c r="E35" s="33" t="s">
        <v>51</v>
      </c>
      <c r="F35" s="15" t="s">
        <v>10</v>
      </c>
      <c r="G35" s="16">
        <v>3</v>
      </c>
      <c r="H35" s="17">
        <v>100</v>
      </c>
      <c r="I35" s="18">
        <f t="shared" ref="I35" si="5">H35*G35</f>
        <v>300</v>
      </c>
      <c r="J35" s="36" t="s">
        <v>69</v>
      </c>
      <c r="K35" s="65" t="s">
        <v>80</v>
      </c>
      <c r="L35" s="67"/>
      <c r="M35" s="65" t="s">
        <v>83</v>
      </c>
    </row>
    <row r="36" spans="1:13" ht="117" customHeight="1" x14ac:dyDescent="0.3">
      <c r="A36" s="13" t="s">
        <v>41</v>
      </c>
      <c r="B36" s="13">
        <v>7</v>
      </c>
      <c r="C36" s="13" t="s">
        <v>54</v>
      </c>
      <c r="D36" s="112"/>
      <c r="E36" s="33" t="s">
        <v>52</v>
      </c>
      <c r="F36" s="15" t="s">
        <v>10</v>
      </c>
      <c r="G36" s="16">
        <v>2</v>
      </c>
      <c r="H36" s="17">
        <v>1644</v>
      </c>
      <c r="I36" s="18">
        <f t="shared" ref="I36:I38" si="6">H36*G36</f>
        <v>3288</v>
      </c>
      <c r="J36" s="36" t="s">
        <v>70</v>
      </c>
      <c r="K36" s="65" t="s">
        <v>80</v>
      </c>
      <c r="L36" s="67"/>
      <c r="M36" s="65" t="s">
        <v>83</v>
      </c>
    </row>
    <row r="37" spans="1:13" ht="156" x14ac:dyDescent="0.3">
      <c r="A37" s="9" t="s">
        <v>41</v>
      </c>
      <c r="B37" s="26">
        <v>16</v>
      </c>
      <c r="C37" s="26" t="s">
        <v>55</v>
      </c>
      <c r="D37" s="112"/>
      <c r="E37" s="31" t="s">
        <v>56</v>
      </c>
      <c r="F37" s="15" t="s">
        <v>10</v>
      </c>
      <c r="G37" s="28">
        <v>2</v>
      </c>
      <c r="H37" s="17">
        <v>115</v>
      </c>
      <c r="I37" s="17">
        <f t="shared" si="6"/>
        <v>230</v>
      </c>
      <c r="J37" s="36" t="s">
        <v>57</v>
      </c>
      <c r="K37" s="65" t="s">
        <v>80</v>
      </c>
      <c r="L37" s="67"/>
      <c r="M37" s="65" t="s">
        <v>83</v>
      </c>
    </row>
    <row r="38" spans="1:13" ht="140.4" x14ac:dyDescent="0.3">
      <c r="A38" s="9" t="s">
        <v>41</v>
      </c>
      <c r="B38" s="26">
        <v>16</v>
      </c>
      <c r="C38" s="26" t="s">
        <v>55</v>
      </c>
      <c r="D38" s="113"/>
      <c r="E38" s="31" t="s">
        <v>39</v>
      </c>
      <c r="F38" s="26" t="s">
        <v>10</v>
      </c>
      <c r="G38" s="29">
        <v>1</v>
      </c>
      <c r="H38" s="29">
        <v>1000</v>
      </c>
      <c r="I38" s="29">
        <f t="shared" si="6"/>
        <v>1000</v>
      </c>
      <c r="J38" s="36" t="s">
        <v>58</v>
      </c>
      <c r="K38" s="65" t="s">
        <v>80</v>
      </c>
      <c r="L38" s="67"/>
      <c r="M38" s="65" t="s">
        <v>83</v>
      </c>
    </row>
    <row r="39" spans="1:13" ht="17.399999999999999" x14ac:dyDescent="0.3">
      <c r="I39" s="75">
        <f>SUM(I28:I38)</f>
        <v>9368</v>
      </c>
      <c r="M39" s="1"/>
    </row>
    <row r="40" spans="1:13" x14ac:dyDescent="0.3">
      <c r="I40" s="40"/>
      <c r="M40" s="1"/>
    </row>
    <row r="41" spans="1:13" ht="109.2" x14ac:dyDescent="0.3">
      <c r="A41" s="100">
        <v>8</v>
      </c>
      <c r="B41" s="101"/>
      <c r="C41" s="101"/>
      <c r="D41" s="102"/>
      <c r="E41" s="31" t="s">
        <v>31</v>
      </c>
      <c r="F41" s="20" t="s">
        <v>11</v>
      </c>
      <c r="G41" s="21">
        <v>4</v>
      </c>
      <c r="H41" s="21">
        <v>3200</v>
      </c>
      <c r="I41" s="22">
        <f t="shared" ref="I41:I42" si="7">H41*G41</f>
        <v>12800</v>
      </c>
      <c r="J41" s="37" t="s">
        <v>33</v>
      </c>
      <c r="K41" s="2"/>
      <c r="L41" s="69" t="s">
        <v>34</v>
      </c>
      <c r="M41" s="65" t="s">
        <v>83</v>
      </c>
    </row>
    <row r="42" spans="1:13" ht="109.2" x14ac:dyDescent="0.3">
      <c r="A42" s="103"/>
      <c r="B42" s="104"/>
      <c r="C42" s="104"/>
      <c r="D42" s="105"/>
      <c r="E42" s="31" t="s">
        <v>31</v>
      </c>
      <c r="F42" s="20" t="s">
        <v>32</v>
      </c>
      <c r="G42" s="21">
        <v>36</v>
      </c>
      <c r="H42" s="21">
        <v>3200</v>
      </c>
      <c r="I42" s="22">
        <f t="shared" si="7"/>
        <v>115200</v>
      </c>
      <c r="J42" s="37" t="s">
        <v>33</v>
      </c>
      <c r="K42" s="2"/>
      <c r="L42" s="69" t="s">
        <v>35</v>
      </c>
      <c r="M42" s="65" t="s">
        <v>83</v>
      </c>
    </row>
    <row r="43" spans="1:13" ht="109.2" x14ac:dyDescent="0.3">
      <c r="A43" s="106"/>
      <c r="B43" s="107"/>
      <c r="C43" s="107"/>
      <c r="D43" s="108"/>
      <c r="E43" s="31" t="s">
        <v>31</v>
      </c>
      <c r="F43" s="20" t="s">
        <v>11</v>
      </c>
      <c r="G43" s="21">
        <v>20</v>
      </c>
      <c r="H43" s="21">
        <v>3200</v>
      </c>
      <c r="I43" s="22">
        <f>H43*G43</f>
        <v>64000</v>
      </c>
      <c r="J43" s="37" t="s">
        <v>33</v>
      </c>
      <c r="K43" s="2"/>
      <c r="L43" s="69" t="s">
        <v>59</v>
      </c>
      <c r="M43" s="65" t="s">
        <v>83</v>
      </c>
    </row>
    <row r="44" spans="1:13" ht="18" x14ac:dyDescent="0.35">
      <c r="I44" s="73">
        <f>SUM(I41:I43)</f>
        <v>192000</v>
      </c>
    </row>
    <row r="46" spans="1:13" x14ac:dyDescent="0.3">
      <c r="I46" s="80"/>
    </row>
    <row r="47" spans="1:13" ht="17.399999999999999" x14ac:dyDescent="0.3">
      <c r="E47" s="77" t="s">
        <v>85</v>
      </c>
      <c r="I47" s="76">
        <f>I4+I9+I13+I24+I27+I39+I44</f>
        <v>1752268</v>
      </c>
    </row>
  </sheetData>
  <mergeCells count="7">
    <mergeCell ref="A41:D43"/>
    <mergeCell ref="D2:D3"/>
    <mergeCell ref="D5:D8"/>
    <mergeCell ref="D10:D12"/>
    <mergeCell ref="D14:D19"/>
    <mergeCell ref="D21:D23"/>
    <mergeCell ref="D28:D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F769-ABCC-43F8-942B-6C187918D4B3}">
  <dimension ref="A1:K39"/>
  <sheetViews>
    <sheetView tabSelected="1" topLeftCell="D25" zoomScale="85" zoomScaleNormal="85" workbookViewId="0">
      <selection activeCell="E43" sqref="E43"/>
    </sheetView>
  </sheetViews>
  <sheetFormatPr defaultRowHeight="15.6" x14ac:dyDescent="0.3"/>
  <cols>
    <col min="1" max="1" width="5.77734375" hidden="1" customWidth="1"/>
    <col min="2" max="2" width="4.109375" hidden="1" customWidth="1"/>
    <col min="3" max="3" width="14.88671875" style="3" hidden="1" customWidth="1"/>
    <col min="4" max="4" width="7" customWidth="1"/>
    <col min="5" max="5" width="34.88671875" style="34" customWidth="1"/>
    <col min="6" max="6" width="6.33203125" customWidth="1"/>
    <col min="7" max="7" width="5.6640625" customWidth="1"/>
    <col min="8" max="8" width="54.6640625" style="38" customWidth="1"/>
    <col min="9" max="9" width="8.88671875" customWidth="1"/>
    <col min="10" max="10" width="18.88671875" customWidth="1"/>
    <col min="11" max="11" width="8.88671875" customWidth="1"/>
  </cols>
  <sheetData>
    <row r="1" spans="1:11" ht="94.2" thickBot="1" x14ac:dyDescent="0.35">
      <c r="A1" s="41" t="s">
        <v>0</v>
      </c>
      <c r="B1" s="42" t="s">
        <v>1</v>
      </c>
      <c r="C1" s="42" t="s">
        <v>2</v>
      </c>
      <c r="D1" s="43" t="s">
        <v>86</v>
      </c>
      <c r="E1" s="56" t="s">
        <v>3</v>
      </c>
      <c r="F1" s="56" t="s">
        <v>4</v>
      </c>
      <c r="G1" s="57" t="s">
        <v>5</v>
      </c>
      <c r="H1" s="61" t="s">
        <v>12</v>
      </c>
      <c r="I1" s="61" t="s">
        <v>81</v>
      </c>
      <c r="J1" s="62" t="s">
        <v>9</v>
      </c>
      <c r="K1" s="72" t="s">
        <v>8</v>
      </c>
    </row>
    <row r="2" spans="1:11" ht="62.4" x14ac:dyDescent="0.3">
      <c r="A2" s="44" t="s">
        <v>13</v>
      </c>
      <c r="B2" s="44">
        <v>17</v>
      </c>
      <c r="C2" s="44" t="s">
        <v>14</v>
      </c>
      <c r="D2" s="109">
        <v>1</v>
      </c>
      <c r="E2" s="81" t="s">
        <v>16</v>
      </c>
      <c r="F2" s="46" t="s">
        <v>10</v>
      </c>
      <c r="G2" s="47">
        <v>4</v>
      </c>
      <c r="H2" s="83" t="s">
        <v>22</v>
      </c>
      <c r="I2" s="65" t="s">
        <v>79</v>
      </c>
      <c r="J2" s="84"/>
      <c r="K2" s="65" t="s">
        <v>82</v>
      </c>
    </row>
    <row r="3" spans="1:11" ht="62.4" x14ac:dyDescent="0.3">
      <c r="A3" s="9" t="s">
        <v>13</v>
      </c>
      <c r="B3" s="9">
        <v>17</v>
      </c>
      <c r="C3" s="9" t="s">
        <v>14</v>
      </c>
      <c r="D3" s="110"/>
      <c r="E3" s="82" t="s">
        <v>15</v>
      </c>
      <c r="F3" s="51" t="s">
        <v>10</v>
      </c>
      <c r="G3" s="27">
        <v>39</v>
      </c>
      <c r="H3" s="85" t="s">
        <v>22</v>
      </c>
      <c r="I3" s="65" t="s">
        <v>79</v>
      </c>
      <c r="J3" s="86"/>
      <c r="K3" s="65" t="s">
        <v>82</v>
      </c>
    </row>
    <row r="4" spans="1:11" ht="62.4" x14ac:dyDescent="0.3">
      <c r="A4" s="4" t="s">
        <v>13</v>
      </c>
      <c r="B4" s="4">
        <v>8</v>
      </c>
      <c r="C4" s="4" t="s">
        <v>17</v>
      </c>
      <c r="D4" s="111">
        <v>2</v>
      </c>
      <c r="E4" s="87" t="s">
        <v>18</v>
      </c>
      <c r="F4" s="6" t="s">
        <v>10</v>
      </c>
      <c r="G4" s="6">
        <v>13</v>
      </c>
      <c r="H4" s="85" t="s">
        <v>22</v>
      </c>
      <c r="I4" s="65" t="s">
        <v>79</v>
      </c>
      <c r="J4" s="69"/>
      <c r="K4" s="65" t="s">
        <v>82</v>
      </c>
    </row>
    <row r="5" spans="1:11" ht="62.4" x14ac:dyDescent="0.3">
      <c r="A5" s="4" t="s">
        <v>13</v>
      </c>
      <c r="B5" s="4">
        <v>8</v>
      </c>
      <c r="C5" s="4" t="s">
        <v>17</v>
      </c>
      <c r="D5" s="112"/>
      <c r="E5" s="87" t="s">
        <v>19</v>
      </c>
      <c r="F5" s="6" t="s">
        <v>11</v>
      </c>
      <c r="G5" s="6">
        <v>6</v>
      </c>
      <c r="H5" s="85" t="s">
        <v>60</v>
      </c>
      <c r="I5" s="65" t="s">
        <v>79</v>
      </c>
      <c r="J5" s="69"/>
      <c r="K5" s="65" t="s">
        <v>82</v>
      </c>
    </row>
    <row r="6" spans="1:11" ht="62.4" x14ac:dyDescent="0.3">
      <c r="A6" s="9" t="s">
        <v>13</v>
      </c>
      <c r="B6" s="9">
        <v>17</v>
      </c>
      <c r="C6" s="9" t="s">
        <v>17</v>
      </c>
      <c r="D6" s="112"/>
      <c r="E6" s="88" t="s">
        <v>20</v>
      </c>
      <c r="F6" s="6" t="s">
        <v>11</v>
      </c>
      <c r="G6" s="10">
        <v>3</v>
      </c>
      <c r="H6" s="85" t="s">
        <v>60</v>
      </c>
      <c r="I6" s="65" t="s">
        <v>79</v>
      </c>
      <c r="J6" s="69"/>
      <c r="K6" s="65" t="s">
        <v>82</v>
      </c>
    </row>
    <row r="7" spans="1:11" ht="62.4" x14ac:dyDescent="0.3">
      <c r="A7" s="13" t="s">
        <v>13</v>
      </c>
      <c r="B7" s="13">
        <v>17</v>
      </c>
      <c r="C7" s="13" t="s">
        <v>17</v>
      </c>
      <c r="D7" s="113"/>
      <c r="E7" s="89" t="s">
        <v>21</v>
      </c>
      <c r="F7" s="15" t="s">
        <v>11</v>
      </c>
      <c r="G7" s="16">
        <v>2</v>
      </c>
      <c r="H7" s="85" t="s">
        <v>60</v>
      </c>
      <c r="I7" s="65" t="s">
        <v>79</v>
      </c>
      <c r="J7" s="69"/>
      <c r="K7" s="65" t="s">
        <v>82</v>
      </c>
    </row>
    <row r="8" spans="1:11" ht="265.2" customHeight="1" x14ac:dyDescent="0.3">
      <c r="A8" s="9" t="s">
        <v>23</v>
      </c>
      <c r="B8" s="9">
        <v>2</v>
      </c>
      <c r="C8" s="9" t="s">
        <v>24</v>
      </c>
      <c r="D8" s="114">
        <v>3</v>
      </c>
      <c r="E8" s="90" t="s">
        <v>25</v>
      </c>
      <c r="F8" s="15" t="s">
        <v>10</v>
      </c>
      <c r="G8" s="16">
        <v>1</v>
      </c>
      <c r="H8" s="37" t="s">
        <v>26</v>
      </c>
      <c r="I8" s="65" t="s">
        <v>80</v>
      </c>
      <c r="J8" s="67"/>
      <c r="K8" s="65" t="s">
        <v>83</v>
      </c>
    </row>
    <row r="9" spans="1:11" ht="190.2" customHeight="1" x14ac:dyDescent="0.3">
      <c r="A9" s="9" t="s">
        <v>23</v>
      </c>
      <c r="B9" s="9">
        <v>2</v>
      </c>
      <c r="C9" s="9" t="s">
        <v>24</v>
      </c>
      <c r="D9" s="115"/>
      <c r="E9" s="90" t="s">
        <v>27</v>
      </c>
      <c r="F9" s="20" t="s">
        <v>10</v>
      </c>
      <c r="G9" s="21">
        <v>2</v>
      </c>
      <c r="H9" s="37" t="s">
        <v>28</v>
      </c>
      <c r="I9" s="99"/>
      <c r="J9" s="68"/>
      <c r="K9" s="65" t="s">
        <v>83</v>
      </c>
    </row>
    <row r="10" spans="1:11" ht="158.4" customHeight="1" x14ac:dyDescent="0.3">
      <c r="A10" s="9" t="s">
        <v>13</v>
      </c>
      <c r="B10" s="9">
        <v>28</v>
      </c>
      <c r="C10" s="5" t="s">
        <v>24</v>
      </c>
      <c r="D10" s="110"/>
      <c r="E10" s="96" t="s">
        <v>29</v>
      </c>
      <c r="F10" s="23" t="s">
        <v>11</v>
      </c>
      <c r="G10" s="24">
        <v>1</v>
      </c>
      <c r="H10" s="38" t="s">
        <v>87</v>
      </c>
      <c r="I10" s="99"/>
      <c r="J10" s="69"/>
      <c r="K10" s="65" t="s">
        <v>83</v>
      </c>
    </row>
    <row r="11" spans="1:11" ht="46.8" x14ac:dyDescent="0.3">
      <c r="A11" s="9" t="s">
        <v>13</v>
      </c>
      <c r="B11" s="9">
        <v>17</v>
      </c>
      <c r="C11" s="5" t="s">
        <v>30</v>
      </c>
      <c r="D11" s="111">
        <v>4</v>
      </c>
      <c r="E11" s="90" t="s">
        <v>74</v>
      </c>
      <c r="F11" s="20" t="s">
        <v>11</v>
      </c>
      <c r="G11" s="21">
        <v>3</v>
      </c>
      <c r="H11" s="91" t="s">
        <v>33</v>
      </c>
      <c r="I11" s="99"/>
      <c r="J11" s="69"/>
      <c r="K11" s="65" t="s">
        <v>82</v>
      </c>
    </row>
    <row r="12" spans="1:11" ht="46.8" x14ac:dyDescent="0.3">
      <c r="A12" s="9" t="s">
        <v>13</v>
      </c>
      <c r="B12" s="9">
        <v>17</v>
      </c>
      <c r="C12" s="5" t="s">
        <v>30</v>
      </c>
      <c r="D12" s="112"/>
      <c r="E12" s="90" t="s">
        <v>75</v>
      </c>
      <c r="F12" s="20" t="s">
        <v>11</v>
      </c>
      <c r="G12" s="21">
        <v>3</v>
      </c>
      <c r="H12" s="91" t="s">
        <v>33</v>
      </c>
      <c r="I12" s="99"/>
      <c r="J12" s="69"/>
      <c r="K12" s="65" t="s">
        <v>82</v>
      </c>
    </row>
    <row r="13" spans="1:11" ht="46.8" x14ac:dyDescent="0.3">
      <c r="A13" s="9" t="s">
        <v>13</v>
      </c>
      <c r="B13" s="9">
        <v>17</v>
      </c>
      <c r="C13" s="5" t="s">
        <v>30</v>
      </c>
      <c r="D13" s="112"/>
      <c r="E13" s="90" t="s">
        <v>72</v>
      </c>
      <c r="F13" s="20" t="s">
        <v>11</v>
      </c>
      <c r="G13" s="21">
        <v>3</v>
      </c>
      <c r="H13" s="91" t="s">
        <v>33</v>
      </c>
      <c r="I13" s="99"/>
      <c r="J13" s="69"/>
      <c r="K13" s="65" t="s">
        <v>82</v>
      </c>
    </row>
    <row r="14" spans="1:11" ht="46.8" x14ac:dyDescent="0.3">
      <c r="A14" s="9" t="s">
        <v>13</v>
      </c>
      <c r="B14" s="9">
        <v>17</v>
      </c>
      <c r="C14" s="5" t="s">
        <v>30</v>
      </c>
      <c r="D14" s="112"/>
      <c r="E14" s="90" t="s">
        <v>71</v>
      </c>
      <c r="F14" s="20" t="s">
        <v>11</v>
      </c>
      <c r="G14" s="21">
        <v>6</v>
      </c>
      <c r="H14" s="91" t="s">
        <v>33</v>
      </c>
      <c r="I14" s="99"/>
      <c r="J14" s="69"/>
      <c r="K14" s="65" t="s">
        <v>82</v>
      </c>
    </row>
    <row r="15" spans="1:11" ht="46.8" x14ac:dyDescent="0.3">
      <c r="A15" s="9" t="s">
        <v>13</v>
      </c>
      <c r="B15" s="9">
        <v>17</v>
      </c>
      <c r="C15" s="5" t="s">
        <v>30</v>
      </c>
      <c r="D15" s="112"/>
      <c r="E15" s="90" t="s">
        <v>71</v>
      </c>
      <c r="F15" s="20" t="s">
        <v>11</v>
      </c>
      <c r="G15" s="21">
        <v>6</v>
      </c>
      <c r="H15" s="91" t="s">
        <v>33</v>
      </c>
      <c r="I15" s="99"/>
      <c r="J15" s="69"/>
      <c r="K15" s="65" t="s">
        <v>82</v>
      </c>
    </row>
    <row r="16" spans="1:11" ht="46.8" x14ac:dyDescent="0.3">
      <c r="A16" s="9" t="s">
        <v>13</v>
      </c>
      <c r="B16" s="9">
        <v>17</v>
      </c>
      <c r="C16" s="5" t="s">
        <v>30</v>
      </c>
      <c r="D16" s="113"/>
      <c r="E16" s="90" t="s">
        <v>73</v>
      </c>
      <c r="F16" s="20" t="s">
        <v>11</v>
      </c>
      <c r="G16" s="21">
        <v>6</v>
      </c>
      <c r="H16" s="91" t="s">
        <v>33</v>
      </c>
      <c r="I16" s="99"/>
      <c r="J16" s="69"/>
      <c r="K16" s="65" t="s">
        <v>82</v>
      </c>
    </row>
    <row r="17" spans="1:11" ht="46.8" x14ac:dyDescent="0.3">
      <c r="A17" s="9" t="s">
        <v>13</v>
      </c>
      <c r="B17" s="9">
        <v>8</v>
      </c>
      <c r="C17" s="5" t="s">
        <v>30</v>
      </c>
      <c r="D17" s="111">
        <v>5</v>
      </c>
      <c r="E17" s="90" t="s">
        <v>46</v>
      </c>
      <c r="F17" s="20" t="s">
        <v>11</v>
      </c>
      <c r="G17" s="21">
        <v>6</v>
      </c>
      <c r="H17" s="91" t="s">
        <v>33</v>
      </c>
      <c r="I17" s="99"/>
      <c r="J17" s="70"/>
      <c r="K17" s="65" t="s">
        <v>82</v>
      </c>
    </row>
    <row r="18" spans="1:11" ht="46.8" x14ac:dyDescent="0.3">
      <c r="A18" s="9" t="s">
        <v>13</v>
      </c>
      <c r="B18" s="9">
        <v>8</v>
      </c>
      <c r="C18" s="5" t="s">
        <v>30</v>
      </c>
      <c r="D18" s="112"/>
      <c r="E18" s="90" t="s">
        <v>47</v>
      </c>
      <c r="F18" s="20" t="s">
        <v>11</v>
      </c>
      <c r="G18" s="21">
        <v>6</v>
      </c>
      <c r="H18" s="91" t="s">
        <v>33</v>
      </c>
      <c r="I18" s="99"/>
      <c r="J18" s="70"/>
      <c r="K18" s="65" t="s">
        <v>82</v>
      </c>
    </row>
    <row r="19" spans="1:11" ht="64.2" customHeight="1" x14ac:dyDescent="0.3">
      <c r="A19" s="9" t="s">
        <v>13</v>
      </c>
      <c r="B19" s="9"/>
      <c r="C19" s="5" t="s">
        <v>24</v>
      </c>
      <c r="D19" s="113"/>
      <c r="E19" s="90" t="s">
        <v>47</v>
      </c>
      <c r="F19" s="20" t="s">
        <v>11</v>
      </c>
      <c r="G19" s="21">
        <v>3</v>
      </c>
      <c r="H19" s="92" t="s">
        <v>76</v>
      </c>
      <c r="I19" s="99"/>
      <c r="J19" s="70" t="s">
        <v>89</v>
      </c>
      <c r="K19" s="65" t="s">
        <v>82</v>
      </c>
    </row>
    <row r="20" spans="1:11" ht="127.8" customHeight="1" x14ac:dyDescent="0.3">
      <c r="A20" s="9" t="s">
        <v>13</v>
      </c>
      <c r="B20" s="9">
        <v>8</v>
      </c>
      <c r="C20" s="5" t="s">
        <v>30</v>
      </c>
      <c r="D20" s="5">
        <v>6</v>
      </c>
      <c r="E20" s="90" t="s">
        <v>45</v>
      </c>
      <c r="F20" s="20" t="s">
        <v>11</v>
      </c>
      <c r="G20" s="21">
        <v>3</v>
      </c>
      <c r="H20" s="91" t="s">
        <v>33</v>
      </c>
      <c r="I20" s="99"/>
      <c r="J20" s="93" t="s">
        <v>78</v>
      </c>
      <c r="K20" s="65" t="s">
        <v>84</v>
      </c>
    </row>
    <row r="21" spans="1:11" ht="78" x14ac:dyDescent="0.3">
      <c r="A21" s="9" t="s">
        <v>41</v>
      </c>
      <c r="B21" s="9">
        <v>15</v>
      </c>
      <c r="C21" s="5" t="s">
        <v>36</v>
      </c>
      <c r="D21" s="111">
        <v>7</v>
      </c>
      <c r="E21" s="90" t="s">
        <v>37</v>
      </c>
      <c r="F21" s="20" t="s">
        <v>32</v>
      </c>
      <c r="G21" s="21">
        <v>1</v>
      </c>
      <c r="H21" s="91" t="s">
        <v>62</v>
      </c>
      <c r="I21" s="65" t="s">
        <v>80</v>
      </c>
      <c r="J21" s="69"/>
      <c r="K21" s="65" t="s">
        <v>83</v>
      </c>
    </row>
    <row r="22" spans="1:11" ht="93.6" x14ac:dyDescent="0.3">
      <c r="A22" s="9" t="s">
        <v>41</v>
      </c>
      <c r="B22" s="9">
        <v>15</v>
      </c>
      <c r="C22" s="5" t="s">
        <v>36</v>
      </c>
      <c r="D22" s="112"/>
      <c r="E22" s="90" t="s">
        <v>38</v>
      </c>
      <c r="F22" s="20" t="s">
        <v>40</v>
      </c>
      <c r="G22" s="21">
        <v>1</v>
      </c>
      <c r="H22" s="91" t="s">
        <v>63</v>
      </c>
      <c r="I22" s="65" t="s">
        <v>80</v>
      </c>
      <c r="J22" s="69"/>
      <c r="K22" s="65" t="s">
        <v>83</v>
      </c>
    </row>
    <row r="23" spans="1:11" ht="171.6" x14ac:dyDescent="0.3">
      <c r="A23" s="9" t="s">
        <v>41</v>
      </c>
      <c r="B23" s="9">
        <v>15</v>
      </c>
      <c r="C23" s="5" t="s">
        <v>36</v>
      </c>
      <c r="D23" s="112"/>
      <c r="E23" s="94" t="s">
        <v>39</v>
      </c>
      <c r="F23" s="20" t="s">
        <v>32</v>
      </c>
      <c r="G23" s="21">
        <v>2</v>
      </c>
      <c r="H23" s="91" t="s">
        <v>64</v>
      </c>
      <c r="I23" s="65" t="s">
        <v>80</v>
      </c>
      <c r="J23" s="69"/>
      <c r="K23" s="65" t="s">
        <v>83</v>
      </c>
    </row>
    <row r="24" spans="1:11" ht="62.4" x14ac:dyDescent="0.3">
      <c r="A24" s="9" t="s">
        <v>13</v>
      </c>
      <c r="B24" s="9">
        <v>28</v>
      </c>
      <c r="C24" s="9" t="s">
        <v>42</v>
      </c>
      <c r="D24" s="112"/>
      <c r="E24" s="89" t="s">
        <v>43</v>
      </c>
      <c r="F24" s="15" t="s">
        <v>11</v>
      </c>
      <c r="G24" s="16">
        <v>2</v>
      </c>
      <c r="H24" s="91" t="s">
        <v>65</v>
      </c>
      <c r="I24" s="65" t="s">
        <v>80</v>
      </c>
      <c r="J24" s="69"/>
      <c r="K24" s="65" t="s">
        <v>83</v>
      </c>
    </row>
    <row r="25" spans="1:11" ht="340.2" customHeight="1" x14ac:dyDescent="0.3">
      <c r="A25" s="9" t="s">
        <v>13</v>
      </c>
      <c r="B25" s="9">
        <v>28</v>
      </c>
      <c r="C25" s="9" t="s">
        <v>42</v>
      </c>
      <c r="D25" s="112"/>
      <c r="E25" s="89" t="s">
        <v>66</v>
      </c>
      <c r="F25" s="15" t="s">
        <v>11</v>
      </c>
      <c r="G25" s="16">
        <v>1</v>
      </c>
      <c r="H25" s="91" t="s">
        <v>67</v>
      </c>
      <c r="I25" s="65" t="s">
        <v>80</v>
      </c>
      <c r="J25" s="69"/>
      <c r="K25" s="65" t="s">
        <v>83</v>
      </c>
    </row>
    <row r="26" spans="1:11" ht="130.80000000000001" customHeight="1" x14ac:dyDescent="0.3">
      <c r="A26" s="9" t="s">
        <v>13</v>
      </c>
      <c r="B26" s="9">
        <v>28</v>
      </c>
      <c r="C26" s="9" t="s">
        <v>42</v>
      </c>
      <c r="D26" s="112"/>
      <c r="E26" s="89" t="s">
        <v>44</v>
      </c>
      <c r="F26" s="15" t="s">
        <v>11</v>
      </c>
      <c r="G26" s="16">
        <v>1</v>
      </c>
      <c r="H26" s="91" t="s">
        <v>68</v>
      </c>
      <c r="I26" s="65" t="s">
        <v>80</v>
      </c>
      <c r="J26" s="69"/>
      <c r="K26" s="65" t="s">
        <v>83</v>
      </c>
    </row>
    <row r="27" spans="1:11" ht="190.5" customHeight="1" x14ac:dyDescent="0.3">
      <c r="A27" s="13" t="s">
        <v>41</v>
      </c>
      <c r="B27" s="13">
        <v>8</v>
      </c>
      <c r="C27" s="13" t="s">
        <v>48</v>
      </c>
      <c r="D27" s="112"/>
      <c r="E27" s="89" t="s">
        <v>53</v>
      </c>
      <c r="F27" s="15" t="s">
        <v>50</v>
      </c>
      <c r="G27" s="16">
        <v>5</v>
      </c>
      <c r="H27" s="85" t="s">
        <v>49</v>
      </c>
      <c r="I27" s="65" t="s">
        <v>80</v>
      </c>
      <c r="J27" s="67"/>
      <c r="K27" s="65" t="s">
        <v>83</v>
      </c>
    </row>
    <row r="28" spans="1:11" ht="123" customHeight="1" x14ac:dyDescent="0.3">
      <c r="A28" s="13" t="s">
        <v>41</v>
      </c>
      <c r="B28" s="13">
        <v>8</v>
      </c>
      <c r="C28" s="13" t="s">
        <v>48</v>
      </c>
      <c r="D28" s="112"/>
      <c r="E28" s="89" t="s">
        <v>51</v>
      </c>
      <c r="F28" s="15" t="s">
        <v>10</v>
      </c>
      <c r="G28" s="16">
        <v>3</v>
      </c>
      <c r="H28" s="85" t="s">
        <v>69</v>
      </c>
      <c r="I28" s="65" t="s">
        <v>80</v>
      </c>
      <c r="J28" s="67"/>
      <c r="K28" s="65" t="s">
        <v>83</v>
      </c>
    </row>
    <row r="29" spans="1:11" ht="117" customHeight="1" x14ac:dyDescent="0.3">
      <c r="A29" s="13" t="s">
        <v>41</v>
      </c>
      <c r="B29" s="13">
        <v>7</v>
      </c>
      <c r="C29" s="13" t="s">
        <v>54</v>
      </c>
      <c r="D29" s="112"/>
      <c r="E29" s="89" t="s">
        <v>52</v>
      </c>
      <c r="F29" s="15" t="s">
        <v>10</v>
      </c>
      <c r="G29" s="16">
        <v>2</v>
      </c>
      <c r="H29" s="85" t="s">
        <v>70</v>
      </c>
      <c r="I29" s="65" t="s">
        <v>80</v>
      </c>
      <c r="J29" s="67"/>
      <c r="K29" s="65" t="s">
        <v>83</v>
      </c>
    </row>
    <row r="30" spans="1:11" ht="147" customHeight="1" x14ac:dyDescent="0.3">
      <c r="A30" s="9" t="s">
        <v>41</v>
      </c>
      <c r="B30" s="26">
        <v>16</v>
      </c>
      <c r="C30" s="26" t="s">
        <v>55</v>
      </c>
      <c r="D30" s="112"/>
      <c r="E30" s="90" t="s">
        <v>56</v>
      </c>
      <c r="F30" s="15" t="s">
        <v>10</v>
      </c>
      <c r="G30" s="95">
        <v>2</v>
      </c>
      <c r="H30" s="85" t="s">
        <v>88</v>
      </c>
      <c r="I30" s="65" t="s">
        <v>80</v>
      </c>
      <c r="J30" s="67"/>
      <c r="K30" s="65" t="s">
        <v>83</v>
      </c>
    </row>
    <row r="31" spans="1:11" ht="202.8" x14ac:dyDescent="0.3">
      <c r="A31" s="9" t="s">
        <v>41</v>
      </c>
      <c r="B31" s="26">
        <v>16</v>
      </c>
      <c r="C31" s="26" t="s">
        <v>55</v>
      </c>
      <c r="D31" s="113"/>
      <c r="E31" s="90" t="s">
        <v>39</v>
      </c>
      <c r="F31" s="26" t="s">
        <v>10</v>
      </c>
      <c r="G31" s="97">
        <v>1</v>
      </c>
      <c r="H31" s="85" t="s">
        <v>58</v>
      </c>
      <c r="I31" s="65" t="s">
        <v>80</v>
      </c>
      <c r="J31" s="67"/>
      <c r="K31" s="65" t="s">
        <v>83</v>
      </c>
    </row>
    <row r="32" spans="1:11" ht="62.4" x14ac:dyDescent="0.3">
      <c r="A32" s="100">
        <v>8</v>
      </c>
      <c r="B32" s="101"/>
      <c r="C32" s="101"/>
      <c r="D32" s="102"/>
      <c r="E32" s="90" t="s">
        <v>31</v>
      </c>
      <c r="F32" s="20" t="s">
        <v>11</v>
      </c>
      <c r="G32" s="98">
        <v>4</v>
      </c>
      <c r="H32" s="91" t="s">
        <v>33</v>
      </c>
      <c r="I32" s="99"/>
      <c r="J32" s="69" t="s">
        <v>34</v>
      </c>
      <c r="K32" s="65" t="s">
        <v>83</v>
      </c>
    </row>
    <row r="33" spans="1:11" ht="62.4" x14ac:dyDescent="0.3">
      <c r="A33" s="103"/>
      <c r="B33" s="104"/>
      <c r="C33" s="104"/>
      <c r="D33" s="105"/>
      <c r="E33" s="90" t="s">
        <v>31</v>
      </c>
      <c r="F33" s="20" t="s">
        <v>32</v>
      </c>
      <c r="G33" s="98">
        <v>36</v>
      </c>
      <c r="H33" s="91" t="s">
        <v>33</v>
      </c>
      <c r="I33" s="99"/>
      <c r="J33" s="69" t="s">
        <v>35</v>
      </c>
      <c r="K33" s="65" t="s">
        <v>83</v>
      </c>
    </row>
    <row r="34" spans="1:11" ht="70.8" customHeight="1" x14ac:dyDescent="0.3">
      <c r="A34" s="106"/>
      <c r="B34" s="107"/>
      <c r="C34" s="107"/>
      <c r="D34" s="108"/>
      <c r="E34" s="90" t="s">
        <v>31</v>
      </c>
      <c r="F34" s="20" t="s">
        <v>11</v>
      </c>
      <c r="G34" s="98">
        <v>20</v>
      </c>
      <c r="H34" s="91" t="s">
        <v>33</v>
      </c>
      <c r="I34" s="99"/>
      <c r="J34" s="69" t="s">
        <v>59</v>
      </c>
      <c r="K34" s="65" t="s">
        <v>83</v>
      </c>
    </row>
    <row r="36" spans="1:11" s="116" customFormat="1" ht="60.6" customHeight="1" x14ac:dyDescent="0.25">
      <c r="C36" s="117"/>
      <c r="E36" s="118" t="s">
        <v>93</v>
      </c>
      <c r="F36" s="118"/>
      <c r="G36" s="118"/>
      <c r="H36" s="118"/>
      <c r="I36" s="118"/>
      <c r="J36" s="118"/>
      <c r="K36" s="118"/>
    </row>
    <row r="37" spans="1:11" s="116" customFormat="1" x14ac:dyDescent="0.3">
      <c r="C37" s="117"/>
      <c r="E37" s="38" t="s">
        <v>90</v>
      </c>
      <c r="F37" s="119">
        <v>33</v>
      </c>
      <c r="H37" s="38"/>
    </row>
    <row r="38" spans="1:11" s="116" customFormat="1" x14ac:dyDescent="0.3">
      <c r="C38" s="117"/>
      <c r="E38" s="38" t="s">
        <v>91</v>
      </c>
      <c r="F38" s="119">
        <v>197</v>
      </c>
      <c r="H38" s="38"/>
    </row>
    <row r="39" spans="1:11" s="116" customFormat="1" x14ac:dyDescent="0.3">
      <c r="C39" s="117"/>
      <c r="E39" s="38" t="s">
        <v>92</v>
      </c>
      <c r="F39" s="119">
        <v>8</v>
      </c>
      <c r="H39" s="38"/>
    </row>
  </sheetData>
  <mergeCells count="8">
    <mergeCell ref="E36:K36"/>
    <mergeCell ref="A32:D34"/>
    <mergeCell ref="D2:D3"/>
    <mergeCell ref="D4:D7"/>
    <mergeCell ref="D8:D10"/>
    <mergeCell ref="D11:D16"/>
    <mergeCell ref="D17:D19"/>
    <mergeCell ref="D2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2</vt:lpstr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Гушан</dc:creator>
  <cp:lastModifiedBy>Admin</cp:lastModifiedBy>
  <dcterms:created xsi:type="dcterms:W3CDTF">2015-06-05T18:19:34Z</dcterms:created>
  <dcterms:modified xsi:type="dcterms:W3CDTF">2024-07-25T09:16:03Z</dcterms:modified>
</cp:coreProperties>
</file>